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5.xml" ContentType="application/vnd.openxmlformats-officedocument.drawing+xml"/>
  <Override PartName="/xl/charts/chart10.xml" ContentType="application/vnd.openxmlformats-officedocument.drawingml.chart+xml"/>
  <Override PartName="/xl/drawings/drawing6.xml" ContentType="application/vnd.openxmlformats-officedocument.drawing+xml"/>
  <Override PartName="/xl/charts/chart11.xml" ContentType="application/vnd.openxmlformats-officedocument.drawingml.chart+xml"/>
  <Override PartName="/xl/drawings/drawing7.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drawings/drawing8.xml" ContentType="application/vnd.openxmlformats-officedocument.drawing+xml"/>
  <Override PartName="/xl/charts/chart14.xml" ContentType="application/vnd.openxmlformats-officedocument.drawingml.chart+xml"/>
  <Override PartName="/xl/drawings/drawing9.xml" ContentType="application/vnd.openxmlformats-officedocument.drawing+xml"/>
  <Override PartName="/xl/charts/chart15.xml" ContentType="application/vnd.openxmlformats-officedocument.drawingml.chart+xml"/>
  <Override PartName="/xl/drawings/drawing10.xml" ContentType="application/vnd.openxmlformats-officedocument.drawing+xml"/>
  <Override PartName="/xl/charts/chart16.xml" ContentType="application/vnd.openxmlformats-officedocument.drawingml.chart+xml"/>
  <Override PartName="/xl/drawings/drawing11.xml" ContentType="application/vnd.openxmlformats-officedocument.drawing+xml"/>
  <Override PartName="/xl/charts/chart17.xml" ContentType="application/vnd.openxmlformats-officedocument.drawingml.chart+xml"/>
  <Override PartName="/xl/drawings/drawing12.xml" ContentType="application/vnd.openxmlformats-officedocument.drawing+xml"/>
  <Override PartName="/xl/charts/chart18.xml" ContentType="application/vnd.openxmlformats-officedocument.drawingml.chart+xml"/>
  <Override PartName="/xl/drawings/drawing13.xml" ContentType="application/vnd.openxmlformats-officedocument.drawing+xml"/>
  <Override PartName="/xl/charts/chart19.xml" ContentType="application/vnd.openxmlformats-officedocument.drawingml.chart+xml"/>
  <Override PartName="/xl/drawings/drawing14.xml" ContentType="application/vnd.openxmlformats-officedocument.drawing+xml"/>
  <Override PartName="/xl/charts/chart20.xml" ContentType="application/vnd.openxmlformats-officedocument.drawingml.chart+xml"/>
  <Override PartName="/xl/calcChain.xml" ContentType="application/vnd.openxmlformats-officedocument.spreadsheetml.calcChain+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11"/>
  <workbookPr/>
  <mc:AlternateContent xmlns:mc="http://schemas.openxmlformats.org/markup-compatibility/2006">
    <mc:Choice Requires="x15">
      <x15ac:absPath xmlns:x15ac="http://schemas.microsoft.com/office/spreadsheetml/2010/11/ac" url="C:\Users\natas\Dropbox\Pesquisa_TG_AnaCarolinadeSouza\MSL\"/>
    </mc:Choice>
  </mc:AlternateContent>
  <xr:revisionPtr revIDLastSave="0" documentId="11_87E0C19F6CF9C48612EFF6890E84F94B73C1529B" xr6:coauthVersionLast="47" xr6:coauthVersionMax="47" xr10:uidLastSave="{00000000-0000-0000-0000-000000000000}"/>
  <bookViews>
    <workbookView xWindow="0" yWindow="0" windowWidth="20490" windowHeight="7500" firstSheet="6" activeTab="6" xr2:uid="{00000000-000D-0000-FFFF-FFFF00000000}"/>
  </bookViews>
  <sheets>
    <sheet name="Referências" sheetId="1" r:id="rId1"/>
    <sheet name="Extrações" sheetId="2" r:id="rId2"/>
    <sheet name="aux" sheetId="3" r:id="rId3"/>
    <sheet name="aux 2" sheetId="4" r:id="rId4"/>
    <sheet name="Página5" sheetId="5" r:id="rId5"/>
    <sheet name="Ano_Publicação" sheetId="6" r:id="rId6"/>
    <sheet name="Local_Publicação" sheetId="7" r:id="rId7"/>
    <sheet name="SQ1" sheetId="8" r:id="rId8"/>
    <sheet name="SQ2" sheetId="9" r:id="rId9"/>
    <sheet name="SQ3" sheetId="10" r:id="rId10"/>
    <sheet name="SQ4" sheetId="11" r:id="rId11"/>
    <sheet name="SQ6" sheetId="12" r:id="rId12"/>
    <sheet name="SQ8" sheetId="13" r:id="rId13"/>
    <sheet name="SQ9" sheetId="14" r:id="rId14"/>
    <sheet name="SQ11" sheetId="15" r:id="rId15"/>
    <sheet name="SQ13" sheetId="16" r:id="rId16"/>
    <sheet name="DC" sheetId="17" r:id="rId17"/>
    <sheet name="SQ1-SQ2" sheetId="18" state="hidden" r:id="rId18"/>
  </sheets>
  <definedNames>
    <definedName name="_xlnm._FilterDatabase" localSheetId="1" hidden="1">Extrações!$G$1:$G$999</definedName>
  </definedNames>
  <calcPr calcId="162913" calcCompleted="0"/>
  <extLst>
    <ext xmlns:x15="http://schemas.microsoft.com/office/spreadsheetml/2010/11/main" uri="{140A7094-0E35-4892-8432-C4D2E57EDEB5}">
      <x15:workbookPr chartTrackingRefBase="1"/>
    </ext>
    <ext uri="GoogleSheetsCustomDataVersion1">
      <go:sheetsCustomData xmlns:go="http://customooxmlschemas.google.com/" r:id="rId22" roundtripDataSignature="AMtx7mh8tj32uCziUgi5Gzh3lP6p8aWxsw=="/>
    </ext>
  </extLst>
</workbook>
</file>

<file path=xl/calcChain.xml><?xml version="1.0" encoding="utf-8"?>
<calcChain xmlns="http://schemas.openxmlformats.org/spreadsheetml/2006/main">
  <c r="H213" i="18" l="1"/>
  <c r="G213" i="18"/>
  <c r="F213" i="18"/>
  <c r="E213" i="18"/>
  <c r="D213" i="18"/>
  <c r="O212" i="18"/>
  <c r="N212" i="18"/>
  <c r="M212" i="18"/>
  <c r="L212" i="18"/>
  <c r="K212" i="18"/>
  <c r="J212" i="18"/>
  <c r="O211" i="18"/>
  <c r="N211" i="18"/>
  <c r="M211" i="18"/>
  <c r="L211" i="18"/>
  <c r="K211" i="18"/>
  <c r="J211" i="18"/>
  <c r="O210" i="18"/>
  <c r="N210" i="18"/>
  <c r="M210" i="18"/>
  <c r="L210" i="18"/>
  <c r="K210" i="18"/>
  <c r="J210" i="18"/>
  <c r="O209" i="18"/>
  <c r="N209" i="18"/>
  <c r="M209" i="18"/>
  <c r="L209" i="18"/>
  <c r="K209" i="18"/>
  <c r="J209" i="18"/>
  <c r="O208" i="18"/>
  <c r="N208" i="18"/>
  <c r="M208" i="18"/>
  <c r="L208" i="18"/>
  <c r="K208" i="18"/>
  <c r="J208" i="18"/>
  <c r="O207" i="18"/>
  <c r="N207" i="18"/>
  <c r="M207" i="18"/>
  <c r="L207" i="18"/>
  <c r="K207" i="18"/>
  <c r="J207" i="18"/>
  <c r="O206" i="18"/>
  <c r="N206" i="18"/>
  <c r="M206" i="18"/>
  <c r="L206" i="18"/>
  <c r="K206" i="18"/>
  <c r="J206" i="18"/>
  <c r="O205" i="18"/>
  <c r="N205" i="18"/>
  <c r="M205" i="18"/>
  <c r="L205" i="18"/>
  <c r="K205" i="18"/>
  <c r="J205" i="18"/>
  <c r="O204" i="18"/>
  <c r="N204" i="18"/>
  <c r="M204" i="18"/>
  <c r="L204" i="18"/>
  <c r="K204" i="18"/>
  <c r="J204" i="18"/>
  <c r="O203" i="18"/>
  <c r="N203" i="18"/>
  <c r="M203" i="18"/>
  <c r="L203" i="18"/>
  <c r="K203" i="18"/>
  <c r="J203" i="18"/>
  <c r="O202" i="18"/>
  <c r="N202" i="18"/>
  <c r="M202" i="18"/>
  <c r="L202" i="18"/>
  <c r="K202" i="18"/>
  <c r="J202" i="18"/>
  <c r="O201" i="18"/>
  <c r="N201" i="18"/>
  <c r="M201" i="18"/>
  <c r="L201" i="18"/>
  <c r="K201" i="18"/>
  <c r="J201" i="18"/>
  <c r="O200" i="18"/>
  <c r="N200" i="18"/>
  <c r="M200" i="18"/>
  <c r="L200" i="18"/>
  <c r="K200" i="18"/>
  <c r="J200" i="18"/>
  <c r="O199" i="18"/>
  <c r="N199" i="18"/>
  <c r="M199" i="18"/>
  <c r="L199" i="18"/>
  <c r="K199" i="18"/>
  <c r="J199" i="18"/>
  <c r="O198" i="18"/>
  <c r="N198" i="18"/>
  <c r="M198" i="18"/>
  <c r="L198" i="18"/>
  <c r="K198" i="18"/>
  <c r="J198" i="18"/>
  <c r="O197" i="18"/>
  <c r="N197" i="18"/>
  <c r="M197" i="18"/>
  <c r="L197" i="18"/>
  <c r="K197" i="18"/>
  <c r="J197" i="18"/>
  <c r="O196" i="18"/>
  <c r="N196" i="18"/>
  <c r="M196" i="18"/>
  <c r="L196" i="18"/>
  <c r="K196" i="18"/>
  <c r="J196" i="18"/>
  <c r="O195" i="18"/>
  <c r="N195" i="18"/>
  <c r="M195" i="18"/>
  <c r="L195" i="18"/>
  <c r="K195" i="18"/>
  <c r="J195" i="18"/>
  <c r="O194" i="18"/>
  <c r="N194" i="18"/>
  <c r="M194" i="18"/>
  <c r="L194" i="18"/>
  <c r="K194" i="18"/>
  <c r="J194" i="18"/>
  <c r="O193" i="18"/>
  <c r="N193" i="18"/>
  <c r="M193" i="18"/>
  <c r="L193" i="18"/>
  <c r="K193" i="18"/>
  <c r="J193" i="18"/>
  <c r="O192" i="18"/>
  <c r="N192" i="18"/>
  <c r="M192" i="18"/>
  <c r="L192" i="18"/>
  <c r="K192" i="18"/>
  <c r="J192" i="18"/>
  <c r="O191" i="18"/>
  <c r="N191" i="18"/>
  <c r="M191" i="18"/>
  <c r="L191" i="18"/>
  <c r="K191" i="18"/>
  <c r="J191" i="18"/>
  <c r="O190" i="18"/>
  <c r="N190" i="18"/>
  <c r="M190" i="18"/>
  <c r="L190" i="18"/>
  <c r="K190" i="18"/>
  <c r="J190" i="18"/>
  <c r="O189" i="18"/>
  <c r="N189" i="18"/>
  <c r="M189" i="18"/>
  <c r="L189" i="18"/>
  <c r="K189" i="18"/>
  <c r="J189" i="18"/>
  <c r="O188" i="18"/>
  <c r="N188" i="18"/>
  <c r="M188" i="18"/>
  <c r="L188" i="18"/>
  <c r="K188" i="18"/>
  <c r="J188" i="18"/>
  <c r="O187" i="18"/>
  <c r="N187" i="18"/>
  <c r="M187" i="18"/>
  <c r="L187" i="18"/>
  <c r="K187" i="18"/>
  <c r="J187" i="18"/>
  <c r="O186" i="18"/>
  <c r="N186" i="18"/>
  <c r="M186" i="18"/>
  <c r="L186" i="18"/>
  <c r="K186" i="18"/>
  <c r="J186" i="18"/>
  <c r="O185" i="18"/>
  <c r="N185" i="18"/>
  <c r="M185" i="18"/>
  <c r="L185" i="18"/>
  <c r="K185" i="18"/>
  <c r="J185" i="18"/>
  <c r="O184" i="18"/>
  <c r="N184" i="18"/>
  <c r="M184" i="18"/>
  <c r="L184" i="18"/>
  <c r="K184" i="18"/>
  <c r="J184" i="18"/>
  <c r="O183" i="18"/>
  <c r="N183" i="18"/>
  <c r="M183" i="18"/>
  <c r="L183" i="18"/>
  <c r="K183" i="18"/>
  <c r="J183" i="18"/>
  <c r="O182" i="18"/>
  <c r="N182" i="18"/>
  <c r="M182" i="18"/>
  <c r="L182" i="18"/>
  <c r="K182" i="18"/>
  <c r="J182" i="18"/>
  <c r="O181" i="18"/>
  <c r="N181" i="18"/>
  <c r="M181" i="18"/>
  <c r="L181" i="18"/>
  <c r="K181" i="18"/>
  <c r="J181" i="18"/>
  <c r="O180" i="18"/>
  <c r="N180" i="18"/>
  <c r="M180" i="18"/>
  <c r="L180" i="18"/>
  <c r="K180" i="18"/>
  <c r="J180" i="18"/>
  <c r="O179" i="18"/>
  <c r="N179" i="18"/>
  <c r="M179" i="18"/>
  <c r="L179" i="18"/>
  <c r="K179" i="18"/>
  <c r="J179" i="18"/>
  <c r="O178" i="18"/>
  <c r="N178" i="18"/>
  <c r="M178" i="18"/>
  <c r="L178" i="18"/>
  <c r="K178" i="18"/>
  <c r="J178" i="18"/>
  <c r="O177" i="18"/>
  <c r="N177" i="18"/>
  <c r="M177" i="18"/>
  <c r="L177" i="18"/>
  <c r="K177" i="18"/>
  <c r="J177" i="18"/>
  <c r="O176" i="18"/>
  <c r="N176" i="18"/>
  <c r="M176" i="18"/>
  <c r="L176" i="18"/>
  <c r="K176" i="18"/>
  <c r="J176" i="18"/>
  <c r="O175" i="18"/>
  <c r="N175" i="18"/>
  <c r="M175" i="18"/>
  <c r="L175" i="18"/>
  <c r="K175" i="18"/>
  <c r="J175" i="18"/>
  <c r="O174" i="18"/>
  <c r="N174" i="18"/>
  <c r="M174" i="18"/>
  <c r="L174" i="18"/>
  <c r="K174" i="18"/>
  <c r="J174" i="18"/>
  <c r="O173" i="18"/>
  <c r="N173" i="18"/>
  <c r="M173" i="18"/>
  <c r="L173" i="18"/>
  <c r="K173" i="18"/>
  <c r="J173" i="18"/>
  <c r="O172" i="18"/>
  <c r="N172" i="18"/>
  <c r="M172" i="18"/>
  <c r="L172" i="18"/>
  <c r="K172" i="18"/>
  <c r="J172" i="18"/>
  <c r="O171" i="18"/>
  <c r="N171" i="18"/>
  <c r="M171" i="18"/>
  <c r="L171" i="18"/>
  <c r="K171" i="18"/>
  <c r="J171" i="18"/>
  <c r="O170" i="18"/>
  <c r="N170" i="18"/>
  <c r="M170" i="18"/>
  <c r="L170" i="18"/>
  <c r="K170" i="18"/>
  <c r="J170" i="18"/>
  <c r="O169" i="18"/>
  <c r="N169" i="18"/>
  <c r="M169" i="18"/>
  <c r="L169" i="18"/>
  <c r="K169" i="18"/>
  <c r="J169" i="18"/>
  <c r="O168" i="18"/>
  <c r="N168" i="18"/>
  <c r="M168" i="18"/>
  <c r="L168" i="18"/>
  <c r="K168" i="18"/>
  <c r="J168" i="18"/>
  <c r="O167" i="18"/>
  <c r="N167" i="18"/>
  <c r="M167" i="18"/>
  <c r="L167" i="18"/>
  <c r="K167" i="18"/>
  <c r="J167" i="18"/>
  <c r="O166" i="18"/>
  <c r="N166" i="18"/>
  <c r="M166" i="18"/>
  <c r="L166" i="18"/>
  <c r="K166" i="18"/>
  <c r="J166" i="18"/>
  <c r="O165" i="18"/>
  <c r="N165" i="18"/>
  <c r="M165" i="18"/>
  <c r="L165" i="18"/>
  <c r="K165" i="18"/>
  <c r="J165" i="18"/>
  <c r="O164" i="18"/>
  <c r="N164" i="18"/>
  <c r="M164" i="18"/>
  <c r="L164" i="18"/>
  <c r="K164" i="18"/>
  <c r="J164" i="18"/>
  <c r="O163" i="18"/>
  <c r="N163" i="18"/>
  <c r="M163" i="18"/>
  <c r="L163" i="18"/>
  <c r="K163" i="18"/>
  <c r="J163" i="18"/>
  <c r="O162" i="18"/>
  <c r="N162" i="18"/>
  <c r="M162" i="18"/>
  <c r="L162" i="18"/>
  <c r="K162" i="18"/>
  <c r="J162" i="18"/>
  <c r="O161" i="18"/>
  <c r="N161" i="18"/>
  <c r="M161" i="18"/>
  <c r="L161" i="18"/>
  <c r="K161" i="18"/>
  <c r="J161" i="18"/>
  <c r="O160" i="18"/>
  <c r="N160" i="18"/>
  <c r="M160" i="18"/>
  <c r="L160" i="18"/>
  <c r="K160" i="18"/>
  <c r="J160" i="18"/>
  <c r="O159" i="18"/>
  <c r="N159" i="18"/>
  <c r="M159" i="18"/>
  <c r="L159" i="18"/>
  <c r="K159" i="18"/>
  <c r="J159" i="18"/>
  <c r="O158" i="18"/>
  <c r="N158" i="18"/>
  <c r="M158" i="18"/>
  <c r="L158" i="18"/>
  <c r="K158" i="18"/>
  <c r="J158" i="18"/>
  <c r="O157" i="18"/>
  <c r="N157" i="18"/>
  <c r="M157" i="18"/>
  <c r="L157" i="18"/>
  <c r="K157" i="18"/>
  <c r="J157" i="18"/>
  <c r="O156" i="18"/>
  <c r="N156" i="18"/>
  <c r="M156" i="18"/>
  <c r="L156" i="18"/>
  <c r="K156" i="18"/>
  <c r="J156" i="18"/>
  <c r="O155" i="18"/>
  <c r="N155" i="18"/>
  <c r="M155" i="18"/>
  <c r="L155" i="18"/>
  <c r="K155" i="18"/>
  <c r="J155" i="18"/>
  <c r="O154" i="18"/>
  <c r="N154" i="18"/>
  <c r="M154" i="18"/>
  <c r="L154" i="18"/>
  <c r="K154" i="18"/>
  <c r="J154" i="18"/>
  <c r="O153" i="18"/>
  <c r="N153" i="18"/>
  <c r="M153" i="18"/>
  <c r="L153" i="18"/>
  <c r="K153" i="18"/>
  <c r="J153" i="18"/>
  <c r="O152" i="18"/>
  <c r="N152" i="18"/>
  <c r="M152" i="18"/>
  <c r="L152" i="18"/>
  <c r="K152" i="18"/>
  <c r="J152" i="18"/>
  <c r="O151" i="18"/>
  <c r="N151" i="18"/>
  <c r="M151" i="18"/>
  <c r="L151" i="18"/>
  <c r="K151" i="18"/>
  <c r="J151" i="18"/>
  <c r="O150" i="18"/>
  <c r="N150" i="18"/>
  <c r="M150" i="18"/>
  <c r="L150" i="18"/>
  <c r="K150" i="18"/>
  <c r="J150" i="18"/>
  <c r="O149" i="18"/>
  <c r="N149" i="18"/>
  <c r="M149" i="18"/>
  <c r="L149" i="18"/>
  <c r="K149" i="18"/>
  <c r="J149" i="18"/>
  <c r="O148" i="18"/>
  <c r="N148" i="18"/>
  <c r="M148" i="18"/>
  <c r="L148" i="18"/>
  <c r="K148" i="18"/>
  <c r="J148" i="18"/>
  <c r="O147" i="18"/>
  <c r="N147" i="18"/>
  <c r="M147" i="18"/>
  <c r="L147" i="18"/>
  <c r="K147" i="18"/>
  <c r="J147" i="18"/>
  <c r="O146" i="18"/>
  <c r="N146" i="18"/>
  <c r="M146" i="18"/>
  <c r="L146" i="18"/>
  <c r="K146" i="18"/>
  <c r="J146" i="18"/>
  <c r="O145" i="18"/>
  <c r="N145" i="18"/>
  <c r="M145" i="18"/>
  <c r="L145" i="18"/>
  <c r="K145" i="18"/>
  <c r="J145" i="18"/>
  <c r="O144" i="18"/>
  <c r="N144" i="18"/>
  <c r="M144" i="18"/>
  <c r="L144" i="18"/>
  <c r="K144" i="18"/>
  <c r="J144" i="18"/>
  <c r="O143" i="18"/>
  <c r="N143" i="18"/>
  <c r="M143" i="18"/>
  <c r="L143" i="18"/>
  <c r="K143" i="18"/>
  <c r="J143" i="18"/>
  <c r="O142" i="18"/>
  <c r="N142" i="18"/>
  <c r="M142" i="18"/>
  <c r="L142" i="18"/>
  <c r="K142" i="18"/>
  <c r="J142" i="18"/>
  <c r="O141" i="18"/>
  <c r="N141" i="18"/>
  <c r="M141" i="18"/>
  <c r="L141" i="18"/>
  <c r="K141" i="18"/>
  <c r="J141" i="18"/>
  <c r="O140" i="18"/>
  <c r="N140" i="18"/>
  <c r="M140" i="18"/>
  <c r="L140" i="18"/>
  <c r="K140" i="18"/>
  <c r="J140" i="18"/>
  <c r="O139" i="18"/>
  <c r="N139" i="18"/>
  <c r="M139" i="18"/>
  <c r="L139" i="18"/>
  <c r="K139" i="18"/>
  <c r="J139" i="18"/>
  <c r="O138" i="18"/>
  <c r="N138" i="18"/>
  <c r="M138" i="18"/>
  <c r="L138" i="18"/>
  <c r="K138" i="18"/>
  <c r="J138" i="18"/>
  <c r="O137" i="18"/>
  <c r="N137" i="18"/>
  <c r="M137" i="18"/>
  <c r="L137" i="18"/>
  <c r="K137" i="18"/>
  <c r="J137" i="18"/>
  <c r="O136" i="18"/>
  <c r="N136" i="18"/>
  <c r="M136" i="18"/>
  <c r="L136" i="18"/>
  <c r="K136" i="18"/>
  <c r="J136" i="18"/>
  <c r="O135" i="18"/>
  <c r="N135" i="18"/>
  <c r="M135" i="18"/>
  <c r="L135" i="18"/>
  <c r="K135" i="18"/>
  <c r="J135" i="18"/>
  <c r="O134" i="18"/>
  <c r="N134" i="18"/>
  <c r="M134" i="18"/>
  <c r="L134" i="18"/>
  <c r="P134" i="18" s="1"/>
  <c r="K134" i="18"/>
  <c r="J134" i="18"/>
  <c r="O133" i="18"/>
  <c r="N133" i="18"/>
  <c r="M133" i="18"/>
  <c r="L133" i="18"/>
  <c r="K133" i="18"/>
  <c r="J133" i="18"/>
  <c r="O132" i="18"/>
  <c r="N132" i="18"/>
  <c r="M132" i="18"/>
  <c r="L132" i="18"/>
  <c r="K132" i="18"/>
  <c r="J132" i="18"/>
  <c r="O131" i="18"/>
  <c r="N131" i="18"/>
  <c r="M131" i="18"/>
  <c r="L131" i="18"/>
  <c r="K131" i="18"/>
  <c r="J131" i="18"/>
  <c r="O130" i="18"/>
  <c r="N130" i="18"/>
  <c r="M130" i="18"/>
  <c r="L130" i="18"/>
  <c r="K130" i="18"/>
  <c r="J130" i="18"/>
  <c r="O129" i="18"/>
  <c r="N129" i="18"/>
  <c r="M129" i="18"/>
  <c r="L129" i="18"/>
  <c r="K129" i="18"/>
  <c r="J129" i="18"/>
  <c r="O128" i="18"/>
  <c r="N128" i="18"/>
  <c r="M128" i="18"/>
  <c r="L128" i="18"/>
  <c r="K128" i="18"/>
  <c r="J128" i="18"/>
  <c r="O127" i="18"/>
  <c r="N127" i="18"/>
  <c r="M127" i="18"/>
  <c r="L127" i="18"/>
  <c r="K127" i="18"/>
  <c r="J127" i="18"/>
  <c r="O126" i="18"/>
  <c r="N126" i="18"/>
  <c r="M126" i="18"/>
  <c r="L126" i="18"/>
  <c r="K126" i="18"/>
  <c r="J126" i="18"/>
  <c r="O125" i="18"/>
  <c r="N125" i="18"/>
  <c r="M125" i="18"/>
  <c r="L125" i="18"/>
  <c r="K125" i="18"/>
  <c r="J125" i="18"/>
  <c r="O124" i="18"/>
  <c r="N124" i="18"/>
  <c r="M124" i="18"/>
  <c r="L124" i="18"/>
  <c r="K124" i="18"/>
  <c r="J124" i="18"/>
  <c r="O123" i="18"/>
  <c r="N123" i="18"/>
  <c r="M123" i="18"/>
  <c r="L123" i="18"/>
  <c r="K123" i="18"/>
  <c r="J123" i="18"/>
  <c r="O122" i="18"/>
  <c r="N122" i="18"/>
  <c r="M122" i="18"/>
  <c r="L122" i="18"/>
  <c r="K122" i="18"/>
  <c r="J122" i="18"/>
  <c r="O121" i="18"/>
  <c r="N121" i="18"/>
  <c r="M121" i="18"/>
  <c r="L121" i="18"/>
  <c r="K121" i="18"/>
  <c r="J121" i="18"/>
  <c r="O120" i="18"/>
  <c r="N120" i="18"/>
  <c r="M120" i="18"/>
  <c r="L120" i="18"/>
  <c r="K120" i="18"/>
  <c r="J120" i="18"/>
  <c r="O119" i="18"/>
  <c r="N119" i="18"/>
  <c r="M119" i="18"/>
  <c r="L119" i="18"/>
  <c r="K119" i="18"/>
  <c r="J119" i="18"/>
  <c r="O118" i="18"/>
  <c r="N118" i="18"/>
  <c r="M118" i="18"/>
  <c r="L118" i="18"/>
  <c r="K118" i="18"/>
  <c r="J118" i="18"/>
  <c r="O117" i="18"/>
  <c r="N117" i="18"/>
  <c r="M117" i="18"/>
  <c r="L117" i="18"/>
  <c r="K117" i="18"/>
  <c r="J117" i="18"/>
  <c r="O116" i="18"/>
  <c r="N116" i="18"/>
  <c r="M116" i="18"/>
  <c r="L116" i="18"/>
  <c r="K116" i="18"/>
  <c r="J116" i="18"/>
  <c r="O115" i="18"/>
  <c r="N115" i="18"/>
  <c r="M115" i="18"/>
  <c r="L115" i="18"/>
  <c r="K115" i="18"/>
  <c r="J115" i="18"/>
  <c r="O114" i="18"/>
  <c r="N114" i="18"/>
  <c r="M114" i="18"/>
  <c r="L114" i="18"/>
  <c r="K114" i="18"/>
  <c r="J114" i="18"/>
  <c r="O113" i="18"/>
  <c r="N113" i="18"/>
  <c r="M113" i="18"/>
  <c r="L113" i="18"/>
  <c r="K113" i="18"/>
  <c r="J113" i="18"/>
  <c r="O112" i="18"/>
  <c r="N112" i="18"/>
  <c r="M112" i="18"/>
  <c r="L112" i="18"/>
  <c r="K112" i="18"/>
  <c r="J112" i="18"/>
  <c r="O111" i="18"/>
  <c r="N111" i="18"/>
  <c r="M111" i="18"/>
  <c r="L111" i="18"/>
  <c r="K111" i="18"/>
  <c r="J111" i="18"/>
  <c r="O110" i="18"/>
  <c r="N110" i="18"/>
  <c r="M110" i="18"/>
  <c r="L110" i="18"/>
  <c r="K110" i="18"/>
  <c r="J110" i="18"/>
  <c r="O109" i="18"/>
  <c r="N109" i="18"/>
  <c r="M109" i="18"/>
  <c r="L109" i="18"/>
  <c r="K109" i="18"/>
  <c r="J109" i="18"/>
  <c r="O108" i="18"/>
  <c r="N108" i="18"/>
  <c r="M108" i="18"/>
  <c r="L108" i="18"/>
  <c r="K108" i="18"/>
  <c r="J108" i="18"/>
  <c r="O107" i="18"/>
  <c r="N107" i="18"/>
  <c r="M107" i="18"/>
  <c r="L107" i="18"/>
  <c r="K107" i="18"/>
  <c r="J107" i="18"/>
  <c r="O106" i="18"/>
  <c r="N106" i="18"/>
  <c r="M106" i="18"/>
  <c r="L106" i="18"/>
  <c r="K106" i="18"/>
  <c r="J106" i="18"/>
  <c r="O105" i="18"/>
  <c r="N105" i="18"/>
  <c r="M105" i="18"/>
  <c r="L105" i="18"/>
  <c r="K105" i="18"/>
  <c r="J105" i="18"/>
  <c r="O104" i="18"/>
  <c r="N104" i="18"/>
  <c r="M104" i="18"/>
  <c r="L104" i="18"/>
  <c r="K104" i="18"/>
  <c r="J104" i="18"/>
  <c r="O103" i="18"/>
  <c r="N103" i="18"/>
  <c r="M103" i="18"/>
  <c r="L103" i="18"/>
  <c r="K103" i="18"/>
  <c r="J103" i="18"/>
  <c r="O102" i="18"/>
  <c r="N102" i="18"/>
  <c r="M102" i="18"/>
  <c r="L102" i="18"/>
  <c r="K102" i="18"/>
  <c r="J102" i="18"/>
  <c r="O101" i="18"/>
  <c r="N101" i="18"/>
  <c r="M101" i="18"/>
  <c r="L101" i="18"/>
  <c r="K101" i="18"/>
  <c r="J101" i="18"/>
  <c r="O100" i="18"/>
  <c r="N100" i="18"/>
  <c r="M100" i="18"/>
  <c r="L100" i="18"/>
  <c r="K100" i="18"/>
  <c r="J100" i="18"/>
  <c r="O99" i="18"/>
  <c r="N99" i="18"/>
  <c r="M99" i="18"/>
  <c r="L99" i="18"/>
  <c r="K99" i="18"/>
  <c r="J99" i="18"/>
  <c r="O98" i="18"/>
  <c r="N98" i="18"/>
  <c r="M98" i="18"/>
  <c r="L98" i="18"/>
  <c r="K98" i="18"/>
  <c r="J98" i="18"/>
  <c r="O97" i="18"/>
  <c r="N97" i="18"/>
  <c r="M97" i="18"/>
  <c r="L97" i="18"/>
  <c r="K97" i="18"/>
  <c r="J97" i="18"/>
  <c r="O96" i="18"/>
  <c r="N96" i="18"/>
  <c r="M96" i="18"/>
  <c r="L96" i="18"/>
  <c r="K96" i="18"/>
  <c r="J96" i="18"/>
  <c r="O95" i="18"/>
  <c r="N95" i="18"/>
  <c r="M95" i="18"/>
  <c r="L95" i="18"/>
  <c r="K95" i="18"/>
  <c r="J95" i="18"/>
  <c r="O94" i="18"/>
  <c r="N94" i="18"/>
  <c r="M94" i="18"/>
  <c r="L94" i="18"/>
  <c r="K94" i="18"/>
  <c r="J94" i="18"/>
  <c r="O93" i="18"/>
  <c r="N93" i="18"/>
  <c r="M93" i="18"/>
  <c r="L93" i="18"/>
  <c r="K93" i="18"/>
  <c r="J93" i="18"/>
  <c r="O92" i="18"/>
  <c r="N92" i="18"/>
  <c r="M92" i="18"/>
  <c r="L92" i="18"/>
  <c r="K92" i="18"/>
  <c r="J92" i="18"/>
  <c r="O91" i="18"/>
  <c r="N91" i="18"/>
  <c r="M91" i="18"/>
  <c r="L91" i="18"/>
  <c r="K91" i="18"/>
  <c r="J91" i="18"/>
  <c r="O90" i="18"/>
  <c r="N90" i="18"/>
  <c r="M90" i="18"/>
  <c r="L90" i="18"/>
  <c r="K90" i="18"/>
  <c r="J90" i="18"/>
  <c r="O89" i="18"/>
  <c r="N89" i="18"/>
  <c r="M89" i="18"/>
  <c r="L89" i="18"/>
  <c r="K89" i="18"/>
  <c r="J89" i="18"/>
  <c r="O88" i="18"/>
  <c r="N88" i="18"/>
  <c r="M88" i="18"/>
  <c r="L88" i="18"/>
  <c r="K88" i="18"/>
  <c r="J88" i="18"/>
  <c r="O87" i="18"/>
  <c r="N87" i="18"/>
  <c r="M87" i="18"/>
  <c r="L87" i="18"/>
  <c r="K87" i="18"/>
  <c r="J87" i="18"/>
  <c r="O86" i="18"/>
  <c r="N86" i="18"/>
  <c r="M86" i="18"/>
  <c r="L86" i="18"/>
  <c r="K86" i="18"/>
  <c r="J86" i="18"/>
  <c r="O85" i="18"/>
  <c r="N85" i="18"/>
  <c r="M85" i="18"/>
  <c r="L85" i="18"/>
  <c r="K85" i="18"/>
  <c r="J85" i="18"/>
  <c r="O84" i="18"/>
  <c r="N84" i="18"/>
  <c r="M84" i="18"/>
  <c r="L84" i="18"/>
  <c r="K84" i="18"/>
  <c r="J84" i="18"/>
  <c r="O83" i="18"/>
  <c r="N83" i="18"/>
  <c r="M83" i="18"/>
  <c r="L83" i="18"/>
  <c r="K83" i="18"/>
  <c r="J83" i="18"/>
  <c r="O82" i="18"/>
  <c r="N82" i="18"/>
  <c r="M82" i="18"/>
  <c r="L82" i="18"/>
  <c r="K82" i="18"/>
  <c r="J82" i="18"/>
  <c r="O81" i="18"/>
  <c r="N81" i="18"/>
  <c r="M81" i="18"/>
  <c r="L81" i="18"/>
  <c r="K81" i="18"/>
  <c r="J81" i="18"/>
  <c r="O80" i="18"/>
  <c r="N80" i="18"/>
  <c r="M80" i="18"/>
  <c r="L80" i="18"/>
  <c r="K80" i="18"/>
  <c r="J80" i="18"/>
  <c r="O79" i="18"/>
  <c r="N79" i="18"/>
  <c r="M79" i="18"/>
  <c r="L79" i="18"/>
  <c r="K79" i="18"/>
  <c r="J79" i="18"/>
  <c r="O78" i="18"/>
  <c r="N78" i="18"/>
  <c r="M78" i="18"/>
  <c r="L78" i="18"/>
  <c r="K78" i="18"/>
  <c r="J78" i="18"/>
  <c r="O77" i="18"/>
  <c r="N77" i="18"/>
  <c r="M77" i="18"/>
  <c r="L77" i="18"/>
  <c r="K77" i="18"/>
  <c r="J77" i="18"/>
  <c r="O76" i="18"/>
  <c r="N76" i="18"/>
  <c r="M76" i="18"/>
  <c r="L76" i="18"/>
  <c r="K76" i="18"/>
  <c r="J76" i="18"/>
  <c r="O75" i="18"/>
  <c r="N75" i="18"/>
  <c r="M75" i="18"/>
  <c r="L75" i="18"/>
  <c r="K75" i="18"/>
  <c r="J75" i="18"/>
  <c r="O74" i="18"/>
  <c r="N74" i="18"/>
  <c r="M74" i="18"/>
  <c r="L74" i="18"/>
  <c r="K74" i="18"/>
  <c r="J74" i="18"/>
  <c r="O73" i="18"/>
  <c r="N73" i="18"/>
  <c r="M73" i="18"/>
  <c r="L73" i="18"/>
  <c r="K73" i="18"/>
  <c r="J73" i="18"/>
  <c r="O72" i="18"/>
  <c r="N72" i="18"/>
  <c r="M72" i="18"/>
  <c r="L72" i="18"/>
  <c r="K72" i="18"/>
  <c r="J72" i="18"/>
  <c r="O71" i="18"/>
  <c r="N71" i="18"/>
  <c r="M71" i="18"/>
  <c r="L71" i="18"/>
  <c r="K71" i="18"/>
  <c r="J71" i="18"/>
  <c r="O70" i="18"/>
  <c r="N70" i="18"/>
  <c r="M70" i="18"/>
  <c r="L70" i="18"/>
  <c r="K70" i="18"/>
  <c r="J70" i="18"/>
  <c r="O69" i="18"/>
  <c r="N69" i="18"/>
  <c r="M69" i="18"/>
  <c r="L69" i="18"/>
  <c r="K69" i="18"/>
  <c r="J69" i="18"/>
  <c r="O68" i="18"/>
  <c r="N68" i="18"/>
  <c r="M68" i="18"/>
  <c r="L68" i="18"/>
  <c r="K68" i="18"/>
  <c r="J68" i="18"/>
  <c r="O67" i="18"/>
  <c r="N67" i="18"/>
  <c r="M67" i="18"/>
  <c r="L67" i="18"/>
  <c r="K67" i="18"/>
  <c r="J67" i="18"/>
  <c r="O66" i="18"/>
  <c r="N66" i="18"/>
  <c r="M66" i="18"/>
  <c r="L66" i="18"/>
  <c r="K66" i="18"/>
  <c r="J66" i="18"/>
  <c r="O65" i="18"/>
  <c r="N65" i="18"/>
  <c r="M65" i="18"/>
  <c r="L65" i="18"/>
  <c r="K65" i="18"/>
  <c r="J65" i="18"/>
  <c r="O64" i="18"/>
  <c r="N64" i="18"/>
  <c r="M64" i="18"/>
  <c r="L64" i="18"/>
  <c r="K64" i="18"/>
  <c r="J64" i="18"/>
  <c r="O63" i="18"/>
  <c r="N63" i="18"/>
  <c r="M63" i="18"/>
  <c r="L63" i="18"/>
  <c r="K63" i="18"/>
  <c r="J63" i="18"/>
  <c r="O62" i="18"/>
  <c r="N62" i="18"/>
  <c r="M62" i="18"/>
  <c r="L62" i="18"/>
  <c r="K62" i="18"/>
  <c r="J62" i="18"/>
  <c r="O61" i="18"/>
  <c r="N61" i="18"/>
  <c r="M61" i="18"/>
  <c r="L61" i="18"/>
  <c r="K61" i="18"/>
  <c r="J61" i="18"/>
  <c r="O60" i="18"/>
  <c r="N60" i="18"/>
  <c r="M60" i="18"/>
  <c r="L60" i="18"/>
  <c r="K60" i="18"/>
  <c r="J60" i="18"/>
  <c r="O59" i="18"/>
  <c r="N59" i="18"/>
  <c r="M59" i="18"/>
  <c r="L59" i="18"/>
  <c r="K59" i="18"/>
  <c r="J59" i="18"/>
  <c r="O58" i="18"/>
  <c r="N58" i="18"/>
  <c r="M58" i="18"/>
  <c r="L58" i="18"/>
  <c r="K58" i="18"/>
  <c r="J58" i="18"/>
  <c r="O57" i="18"/>
  <c r="N57" i="18"/>
  <c r="M57" i="18"/>
  <c r="L57" i="18"/>
  <c r="K57" i="18"/>
  <c r="J57" i="18"/>
  <c r="O56" i="18"/>
  <c r="N56" i="18"/>
  <c r="M56" i="18"/>
  <c r="L56" i="18"/>
  <c r="K56" i="18"/>
  <c r="J56" i="18"/>
  <c r="O55" i="18"/>
  <c r="N55" i="18"/>
  <c r="M55" i="18"/>
  <c r="L55" i="18"/>
  <c r="K55" i="18"/>
  <c r="J55" i="18"/>
  <c r="O54" i="18"/>
  <c r="N54" i="18"/>
  <c r="M54" i="18"/>
  <c r="L54" i="18"/>
  <c r="K54" i="18"/>
  <c r="J54" i="18"/>
  <c r="O53" i="18"/>
  <c r="N53" i="18"/>
  <c r="M53" i="18"/>
  <c r="L53" i="18"/>
  <c r="K53" i="18"/>
  <c r="J53" i="18"/>
  <c r="O52" i="18"/>
  <c r="N52" i="18"/>
  <c r="M52" i="18"/>
  <c r="L52" i="18"/>
  <c r="K52" i="18"/>
  <c r="J52" i="18"/>
  <c r="O51" i="18"/>
  <c r="N51" i="18"/>
  <c r="M51" i="18"/>
  <c r="L51" i="18"/>
  <c r="K51" i="18"/>
  <c r="J51" i="18"/>
  <c r="O50" i="18"/>
  <c r="N50" i="18"/>
  <c r="M50" i="18"/>
  <c r="L50" i="18"/>
  <c r="K50" i="18"/>
  <c r="J50" i="18"/>
  <c r="O49" i="18"/>
  <c r="N49" i="18"/>
  <c r="M49" i="18"/>
  <c r="L49" i="18"/>
  <c r="K49" i="18"/>
  <c r="J49" i="18"/>
  <c r="O48" i="18"/>
  <c r="N48" i="18"/>
  <c r="M48" i="18"/>
  <c r="L48" i="18"/>
  <c r="K48" i="18"/>
  <c r="J48" i="18"/>
  <c r="O47" i="18"/>
  <c r="N47" i="18"/>
  <c r="M47" i="18"/>
  <c r="L47" i="18"/>
  <c r="K47" i="18"/>
  <c r="J47" i="18"/>
  <c r="O46" i="18"/>
  <c r="N46" i="18"/>
  <c r="M46" i="18"/>
  <c r="L46" i="18"/>
  <c r="K46" i="18"/>
  <c r="J46" i="18"/>
  <c r="O45" i="18"/>
  <c r="N45" i="18"/>
  <c r="M45" i="18"/>
  <c r="L45" i="18"/>
  <c r="K45" i="18"/>
  <c r="J45" i="18"/>
  <c r="O44" i="18"/>
  <c r="N44" i="18"/>
  <c r="M44" i="18"/>
  <c r="L44" i="18"/>
  <c r="K44" i="18"/>
  <c r="J44" i="18"/>
  <c r="O43" i="18"/>
  <c r="N43" i="18"/>
  <c r="M43" i="18"/>
  <c r="L43" i="18"/>
  <c r="K43" i="18"/>
  <c r="J43" i="18"/>
  <c r="O42" i="18"/>
  <c r="N42" i="18"/>
  <c r="M42" i="18"/>
  <c r="L42" i="18"/>
  <c r="K42" i="18"/>
  <c r="J42" i="18"/>
  <c r="O41" i="18"/>
  <c r="N41" i="18"/>
  <c r="M41" i="18"/>
  <c r="L41" i="18"/>
  <c r="K41" i="18"/>
  <c r="J41" i="18"/>
  <c r="O40" i="18"/>
  <c r="N40" i="18"/>
  <c r="M40" i="18"/>
  <c r="L40" i="18"/>
  <c r="K40" i="18"/>
  <c r="J40" i="18"/>
  <c r="O39" i="18"/>
  <c r="N39" i="18"/>
  <c r="M39" i="18"/>
  <c r="L39" i="18"/>
  <c r="K39" i="18"/>
  <c r="J39" i="18"/>
  <c r="O38" i="18"/>
  <c r="N38" i="18"/>
  <c r="M38" i="18"/>
  <c r="L38" i="18"/>
  <c r="K38" i="18"/>
  <c r="J38" i="18"/>
  <c r="O37" i="18"/>
  <c r="N37" i="18"/>
  <c r="M37" i="18"/>
  <c r="L37" i="18"/>
  <c r="K37" i="18"/>
  <c r="J37" i="18"/>
  <c r="O36" i="18"/>
  <c r="N36" i="18"/>
  <c r="M36" i="18"/>
  <c r="L36" i="18"/>
  <c r="K36" i="18"/>
  <c r="J36" i="18"/>
  <c r="O35" i="18"/>
  <c r="N35" i="18"/>
  <c r="M35" i="18"/>
  <c r="L35" i="18"/>
  <c r="K35" i="18"/>
  <c r="J35" i="18"/>
  <c r="O34" i="18"/>
  <c r="N34" i="18"/>
  <c r="M34" i="18"/>
  <c r="L34" i="18"/>
  <c r="K34" i="18"/>
  <c r="J34" i="18"/>
  <c r="O33" i="18"/>
  <c r="N33" i="18"/>
  <c r="M33" i="18"/>
  <c r="L33" i="18"/>
  <c r="K33" i="18"/>
  <c r="J33" i="18"/>
  <c r="O32" i="18"/>
  <c r="N32" i="18"/>
  <c r="M32" i="18"/>
  <c r="L32" i="18"/>
  <c r="K32" i="18"/>
  <c r="J32" i="18"/>
  <c r="O31" i="18"/>
  <c r="N31" i="18"/>
  <c r="M31" i="18"/>
  <c r="L31" i="18"/>
  <c r="K31" i="18"/>
  <c r="J31" i="18"/>
  <c r="O30" i="18"/>
  <c r="N30" i="18"/>
  <c r="M30" i="18"/>
  <c r="L30" i="18"/>
  <c r="K30" i="18"/>
  <c r="J30" i="18"/>
  <c r="O29" i="18"/>
  <c r="N29" i="18"/>
  <c r="M29" i="18"/>
  <c r="L29" i="18"/>
  <c r="K29" i="18"/>
  <c r="J29" i="18"/>
  <c r="O28" i="18"/>
  <c r="N28" i="18"/>
  <c r="M28" i="18"/>
  <c r="L28" i="18"/>
  <c r="K28" i="18"/>
  <c r="J28" i="18"/>
  <c r="O27" i="18"/>
  <c r="N27" i="18"/>
  <c r="M27" i="18"/>
  <c r="L27" i="18"/>
  <c r="K27" i="18"/>
  <c r="J27" i="18"/>
  <c r="O26" i="18"/>
  <c r="N26" i="18"/>
  <c r="M26" i="18"/>
  <c r="L26" i="18"/>
  <c r="K26" i="18"/>
  <c r="J26" i="18"/>
  <c r="O25" i="18"/>
  <c r="N25" i="18"/>
  <c r="M25" i="18"/>
  <c r="L25" i="18"/>
  <c r="K25" i="18"/>
  <c r="J25" i="18"/>
  <c r="O24" i="18"/>
  <c r="N24" i="18"/>
  <c r="M24" i="18"/>
  <c r="L24" i="18"/>
  <c r="K24" i="18"/>
  <c r="J24" i="18"/>
  <c r="O23" i="18"/>
  <c r="N23" i="18"/>
  <c r="M23" i="18"/>
  <c r="L23" i="18"/>
  <c r="K23" i="18"/>
  <c r="J23" i="18"/>
  <c r="O22" i="18"/>
  <c r="N22" i="18"/>
  <c r="M22" i="18"/>
  <c r="L22" i="18"/>
  <c r="K22" i="18"/>
  <c r="J22" i="18"/>
  <c r="O21" i="18"/>
  <c r="N21" i="18"/>
  <c r="M21" i="18"/>
  <c r="L21" i="18"/>
  <c r="K21" i="18"/>
  <c r="J21" i="18"/>
  <c r="O20" i="18"/>
  <c r="N20" i="18"/>
  <c r="M20" i="18"/>
  <c r="L20" i="18"/>
  <c r="K20" i="18"/>
  <c r="J20" i="18"/>
  <c r="O19" i="18"/>
  <c r="N19" i="18"/>
  <c r="M19" i="18"/>
  <c r="L19" i="18"/>
  <c r="K19" i="18"/>
  <c r="J19" i="18"/>
  <c r="O18" i="18"/>
  <c r="N18" i="18"/>
  <c r="M18" i="18"/>
  <c r="L18" i="18"/>
  <c r="K18" i="18"/>
  <c r="J18" i="18"/>
  <c r="O17" i="18"/>
  <c r="N17" i="18"/>
  <c r="M17" i="18"/>
  <c r="L17" i="18"/>
  <c r="K17" i="18"/>
  <c r="J17" i="18"/>
  <c r="O16" i="18"/>
  <c r="N16" i="18"/>
  <c r="M16" i="18"/>
  <c r="L16" i="18"/>
  <c r="K16" i="18"/>
  <c r="J16" i="18"/>
  <c r="O15" i="18"/>
  <c r="N15" i="18"/>
  <c r="M15" i="18"/>
  <c r="L15" i="18"/>
  <c r="K15" i="18"/>
  <c r="J15" i="18"/>
  <c r="O14" i="18"/>
  <c r="N14" i="18"/>
  <c r="M14" i="18"/>
  <c r="L14" i="18"/>
  <c r="K14" i="18"/>
  <c r="J14" i="18"/>
  <c r="O13" i="18"/>
  <c r="N13" i="18"/>
  <c r="M13" i="18"/>
  <c r="L13" i="18"/>
  <c r="K13" i="18"/>
  <c r="J13" i="18"/>
  <c r="O12" i="18"/>
  <c r="N12" i="18"/>
  <c r="M12" i="18"/>
  <c r="L12" i="18"/>
  <c r="K12" i="18"/>
  <c r="J12" i="18"/>
  <c r="O11" i="18"/>
  <c r="N11" i="18"/>
  <c r="M11" i="18"/>
  <c r="L11" i="18"/>
  <c r="K11" i="18"/>
  <c r="J11" i="18"/>
  <c r="O10" i="18"/>
  <c r="N10" i="18"/>
  <c r="M10" i="18"/>
  <c r="L10" i="18"/>
  <c r="K10" i="18"/>
  <c r="J10" i="18"/>
  <c r="O9" i="18"/>
  <c r="N9" i="18"/>
  <c r="M9" i="18"/>
  <c r="L9" i="18"/>
  <c r="K9" i="18"/>
  <c r="J9" i="18"/>
  <c r="O8" i="18"/>
  <c r="N8" i="18"/>
  <c r="M8" i="18"/>
  <c r="L8" i="18"/>
  <c r="K8" i="18"/>
  <c r="J8" i="18"/>
  <c r="O7" i="18"/>
  <c r="N7" i="18"/>
  <c r="M7" i="18"/>
  <c r="L7" i="18"/>
  <c r="K7" i="18"/>
  <c r="J7" i="18"/>
  <c r="O6" i="18"/>
  <c r="N6" i="18"/>
  <c r="M6" i="18"/>
  <c r="L6" i="18"/>
  <c r="K6" i="18"/>
  <c r="J6" i="18"/>
  <c r="O5" i="18"/>
  <c r="N5" i="18"/>
  <c r="M5" i="18"/>
  <c r="L5" i="18"/>
  <c r="K5" i="18"/>
  <c r="J5" i="18"/>
  <c r="O4" i="18"/>
  <c r="O213" i="18" s="1"/>
  <c r="S130" i="18" s="1"/>
  <c r="N4" i="18"/>
  <c r="N213" i="18" s="1"/>
  <c r="S129" i="18" s="1"/>
  <c r="M4" i="18"/>
  <c r="M213" i="18" s="1"/>
  <c r="S128" i="18" s="1"/>
  <c r="L4" i="18"/>
  <c r="L213" i="18" s="1"/>
  <c r="S127" i="18" s="1"/>
  <c r="K4" i="18"/>
  <c r="K213" i="18" s="1"/>
  <c r="S126" i="18" s="1"/>
  <c r="J4" i="18"/>
  <c r="J213" i="18" s="1"/>
  <c r="S125" i="18" s="1"/>
  <c r="T69" i="17"/>
  <c r="S69" i="17"/>
  <c r="R69" i="17"/>
  <c r="Q69" i="17"/>
  <c r="P69" i="17"/>
  <c r="O69" i="17"/>
  <c r="N69" i="17"/>
  <c r="M69" i="17"/>
  <c r="L69" i="17"/>
  <c r="K69" i="17"/>
  <c r="J69" i="17"/>
  <c r="I69" i="17"/>
  <c r="H69" i="17"/>
  <c r="G69" i="17"/>
  <c r="F69" i="17"/>
  <c r="E69" i="17"/>
  <c r="U69" i="17" s="1"/>
  <c r="U106" i="17" s="1"/>
  <c r="D69" i="17"/>
  <c r="E30" i="16"/>
  <c r="D30" i="16"/>
  <c r="F30" i="16" s="1"/>
  <c r="D31" i="16" s="1"/>
  <c r="E36" i="15"/>
  <c r="F36" i="15" s="1"/>
  <c r="D37" i="15" s="1"/>
  <c r="D36" i="15"/>
  <c r="G30" i="14"/>
  <c r="F30" i="14"/>
  <c r="E30" i="14"/>
  <c r="D30" i="14"/>
  <c r="H30" i="14" s="1"/>
  <c r="E30" i="13"/>
  <c r="F30" i="13" s="1"/>
  <c r="D31" i="13" s="1"/>
  <c r="D30" i="13"/>
  <c r="F36" i="12"/>
  <c r="E36" i="12"/>
  <c r="D36" i="12"/>
  <c r="I36" i="11"/>
  <c r="H36" i="11"/>
  <c r="G36" i="11"/>
  <c r="G37" i="11" s="1"/>
  <c r="F36" i="11"/>
  <c r="E36" i="11"/>
  <c r="D36" i="11"/>
  <c r="J36" i="11" s="1"/>
  <c r="I79" i="10"/>
  <c r="I78" i="10"/>
  <c r="Q75" i="10"/>
  <c r="P75" i="10"/>
  <c r="O75" i="10"/>
  <c r="N75" i="10"/>
  <c r="M75" i="10"/>
  <c r="L75" i="10"/>
  <c r="K75" i="10"/>
  <c r="J75" i="10"/>
  <c r="I75" i="10"/>
  <c r="H75" i="10"/>
  <c r="G75" i="10"/>
  <c r="F75" i="10"/>
  <c r="E75" i="10"/>
  <c r="D75" i="10"/>
  <c r="Q74" i="10"/>
  <c r="P74" i="10"/>
  <c r="O74" i="10"/>
  <c r="N74" i="10"/>
  <c r="M74" i="10"/>
  <c r="L74" i="10"/>
  <c r="K74" i="10"/>
  <c r="J74" i="10"/>
  <c r="I74" i="10"/>
  <c r="H74" i="10"/>
  <c r="G74" i="10"/>
  <c r="F74" i="10"/>
  <c r="E74" i="10"/>
  <c r="D74" i="10"/>
  <c r="Q73" i="10"/>
  <c r="P73" i="10"/>
  <c r="O73" i="10"/>
  <c r="N73" i="10"/>
  <c r="M73" i="10"/>
  <c r="L73" i="10"/>
  <c r="K73" i="10"/>
  <c r="J73" i="10"/>
  <c r="I73" i="10"/>
  <c r="H73" i="10"/>
  <c r="G73" i="10"/>
  <c r="F73" i="10"/>
  <c r="E73" i="10"/>
  <c r="D73" i="10"/>
  <c r="Q72" i="10"/>
  <c r="P72" i="10"/>
  <c r="O72" i="10"/>
  <c r="N72" i="10"/>
  <c r="M72" i="10"/>
  <c r="L72" i="10"/>
  <c r="K72" i="10"/>
  <c r="J72" i="10"/>
  <c r="I72" i="10"/>
  <c r="H72" i="10"/>
  <c r="G72" i="10"/>
  <c r="F72" i="10"/>
  <c r="E72" i="10"/>
  <c r="D72" i="10"/>
  <c r="Q71" i="10"/>
  <c r="P71" i="10"/>
  <c r="O71" i="10"/>
  <c r="N71" i="10"/>
  <c r="M71" i="10"/>
  <c r="L71" i="10"/>
  <c r="K71" i="10"/>
  <c r="J71" i="10"/>
  <c r="I71" i="10"/>
  <c r="H71" i="10"/>
  <c r="G71" i="10"/>
  <c r="F71" i="10"/>
  <c r="E71" i="10"/>
  <c r="D71" i="10"/>
  <c r="Q70" i="10"/>
  <c r="P70" i="10"/>
  <c r="O70" i="10"/>
  <c r="N70" i="10"/>
  <c r="M70" i="10"/>
  <c r="L70" i="10"/>
  <c r="K70" i="10"/>
  <c r="J70" i="10"/>
  <c r="I70" i="10"/>
  <c r="H70" i="10"/>
  <c r="G70" i="10"/>
  <c r="F70" i="10"/>
  <c r="E70" i="10"/>
  <c r="D70" i="10"/>
  <c r="Q69" i="10"/>
  <c r="P69" i="10"/>
  <c r="O69" i="10"/>
  <c r="N69" i="10"/>
  <c r="M69" i="10"/>
  <c r="L69" i="10"/>
  <c r="K69" i="10"/>
  <c r="J69" i="10"/>
  <c r="I69" i="10"/>
  <c r="H69" i="10"/>
  <c r="G69" i="10"/>
  <c r="F69" i="10"/>
  <c r="E69" i="10"/>
  <c r="D69" i="10"/>
  <c r="Q68" i="10"/>
  <c r="P68" i="10"/>
  <c r="O68" i="10"/>
  <c r="N68" i="10"/>
  <c r="M68" i="10"/>
  <c r="L68" i="10"/>
  <c r="K68" i="10"/>
  <c r="J68" i="10"/>
  <c r="I68" i="10"/>
  <c r="H68" i="10"/>
  <c r="G68" i="10"/>
  <c r="F68" i="10"/>
  <c r="E68" i="10"/>
  <c r="D68" i="10"/>
  <c r="Q67" i="10"/>
  <c r="P67" i="10"/>
  <c r="O67" i="10"/>
  <c r="N67" i="10"/>
  <c r="M67" i="10"/>
  <c r="L67" i="10"/>
  <c r="K67" i="10"/>
  <c r="J67" i="10"/>
  <c r="I67" i="10"/>
  <c r="H67" i="10"/>
  <c r="G67" i="10"/>
  <c r="F67" i="10"/>
  <c r="E67" i="10"/>
  <c r="D67" i="10"/>
  <c r="Q66" i="10"/>
  <c r="P66" i="10"/>
  <c r="O66" i="10"/>
  <c r="N66" i="10"/>
  <c r="M66" i="10"/>
  <c r="L66" i="10"/>
  <c r="K66" i="10"/>
  <c r="J66" i="10"/>
  <c r="I66" i="10"/>
  <c r="H66" i="10"/>
  <c r="G66" i="10"/>
  <c r="F66" i="10"/>
  <c r="E66" i="10"/>
  <c r="D66" i="10"/>
  <c r="Q65" i="10"/>
  <c r="P65" i="10"/>
  <c r="O65" i="10"/>
  <c r="N65" i="10"/>
  <c r="M65" i="10"/>
  <c r="L65" i="10"/>
  <c r="K65" i="10"/>
  <c r="J65" i="10"/>
  <c r="I65" i="10"/>
  <c r="H65" i="10"/>
  <c r="G65" i="10"/>
  <c r="F65" i="10"/>
  <c r="E65" i="10"/>
  <c r="D65" i="10"/>
  <c r="Q64" i="10"/>
  <c r="P64" i="10"/>
  <c r="O64" i="10"/>
  <c r="N64" i="10"/>
  <c r="M64" i="10"/>
  <c r="L64" i="10"/>
  <c r="K64" i="10"/>
  <c r="J64" i="10"/>
  <c r="I64" i="10"/>
  <c r="H64" i="10"/>
  <c r="G64" i="10"/>
  <c r="F64" i="10"/>
  <c r="E64" i="10"/>
  <c r="D64" i="10"/>
  <c r="Q63" i="10"/>
  <c r="P63" i="10"/>
  <c r="O63" i="10"/>
  <c r="N63" i="10"/>
  <c r="M63" i="10"/>
  <c r="L63" i="10"/>
  <c r="K63" i="10"/>
  <c r="J63" i="10"/>
  <c r="I63" i="10"/>
  <c r="H63" i="10"/>
  <c r="G63" i="10"/>
  <c r="F63" i="10"/>
  <c r="E63" i="10"/>
  <c r="D63" i="10"/>
  <c r="Q62" i="10"/>
  <c r="P62" i="10"/>
  <c r="O62" i="10"/>
  <c r="N62" i="10"/>
  <c r="M62" i="10"/>
  <c r="L62" i="10"/>
  <c r="K62" i="10"/>
  <c r="J62" i="10"/>
  <c r="I62" i="10"/>
  <c r="H62" i="10"/>
  <c r="G62" i="10"/>
  <c r="F62" i="10"/>
  <c r="E62" i="10"/>
  <c r="D62" i="10"/>
  <c r="Q61" i="10"/>
  <c r="P61" i="10"/>
  <c r="O61" i="10"/>
  <c r="N61" i="10"/>
  <c r="M61" i="10"/>
  <c r="L61" i="10"/>
  <c r="K61" i="10"/>
  <c r="J61" i="10"/>
  <c r="I61" i="10"/>
  <c r="H61" i="10"/>
  <c r="G61" i="10"/>
  <c r="F61" i="10"/>
  <c r="E61" i="10"/>
  <c r="D61" i="10"/>
  <c r="Q60" i="10"/>
  <c r="P60" i="10"/>
  <c r="O60" i="10"/>
  <c r="N60" i="10"/>
  <c r="M60" i="10"/>
  <c r="L60" i="10"/>
  <c r="K60" i="10"/>
  <c r="J60" i="10"/>
  <c r="I60" i="10"/>
  <c r="H60" i="10"/>
  <c r="G60" i="10"/>
  <c r="F60" i="10"/>
  <c r="E60" i="10"/>
  <c r="D60" i="10"/>
  <c r="Q59" i="10"/>
  <c r="P59" i="10"/>
  <c r="O59" i="10"/>
  <c r="N59" i="10"/>
  <c r="M59" i="10"/>
  <c r="L59" i="10"/>
  <c r="K59" i="10"/>
  <c r="J59" i="10"/>
  <c r="I59" i="10"/>
  <c r="H59" i="10"/>
  <c r="G59" i="10"/>
  <c r="F59" i="10"/>
  <c r="E59" i="10"/>
  <c r="D59" i="10"/>
  <c r="Q58" i="10"/>
  <c r="P58" i="10"/>
  <c r="O58" i="10"/>
  <c r="N58" i="10"/>
  <c r="M58" i="10"/>
  <c r="L58" i="10"/>
  <c r="K58" i="10"/>
  <c r="J58" i="10"/>
  <c r="I58" i="10"/>
  <c r="H58" i="10"/>
  <c r="G58" i="10"/>
  <c r="F58" i="10"/>
  <c r="E58" i="10"/>
  <c r="D58" i="10"/>
  <c r="Q57" i="10"/>
  <c r="P57" i="10"/>
  <c r="O57" i="10"/>
  <c r="N57" i="10"/>
  <c r="M57" i="10"/>
  <c r="L57" i="10"/>
  <c r="K57" i="10"/>
  <c r="J57" i="10"/>
  <c r="I57" i="10"/>
  <c r="H57" i="10"/>
  <c r="G57" i="10"/>
  <c r="F57" i="10"/>
  <c r="E57" i="10"/>
  <c r="D57" i="10"/>
  <c r="Q56" i="10"/>
  <c r="P56" i="10"/>
  <c r="O56" i="10"/>
  <c r="N56" i="10"/>
  <c r="M56" i="10"/>
  <c r="L56" i="10"/>
  <c r="K56" i="10"/>
  <c r="J56" i="10"/>
  <c r="I56" i="10"/>
  <c r="H56" i="10"/>
  <c r="G56" i="10"/>
  <c r="F56" i="10"/>
  <c r="E56" i="10"/>
  <c r="D56" i="10"/>
  <c r="Q55" i="10"/>
  <c r="P55" i="10"/>
  <c r="O55" i="10"/>
  <c r="N55" i="10"/>
  <c r="M55" i="10"/>
  <c r="L55" i="10"/>
  <c r="K55" i="10"/>
  <c r="J55" i="10"/>
  <c r="I55" i="10"/>
  <c r="H55" i="10"/>
  <c r="G55" i="10"/>
  <c r="F55" i="10"/>
  <c r="E55" i="10"/>
  <c r="D55" i="10"/>
  <c r="Q54" i="10"/>
  <c r="P54" i="10"/>
  <c r="O54" i="10"/>
  <c r="N54" i="10"/>
  <c r="M54" i="10"/>
  <c r="L54" i="10"/>
  <c r="K54" i="10"/>
  <c r="J54" i="10"/>
  <c r="I54" i="10"/>
  <c r="H54" i="10"/>
  <c r="G54" i="10"/>
  <c r="F54" i="10"/>
  <c r="E54" i="10"/>
  <c r="D54" i="10"/>
  <c r="Q53" i="10"/>
  <c r="P53" i="10"/>
  <c r="O53" i="10"/>
  <c r="N53" i="10"/>
  <c r="M53" i="10"/>
  <c r="L53" i="10"/>
  <c r="K53" i="10"/>
  <c r="J53" i="10"/>
  <c r="I53" i="10"/>
  <c r="H53" i="10"/>
  <c r="G53" i="10"/>
  <c r="F53" i="10"/>
  <c r="E53" i="10"/>
  <c r="D53" i="10"/>
  <c r="Q52" i="10"/>
  <c r="P52" i="10"/>
  <c r="O52" i="10"/>
  <c r="N52" i="10"/>
  <c r="M52" i="10"/>
  <c r="L52" i="10"/>
  <c r="K52" i="10"/>
  <c r="J52" i="10"/>
  <c r="I52" i="10"/>
  <c r="H52" i="10"/>
  <c r="G52" i="10"/>
  <c r="F52" i="10"/>
  <c r="E52" i="10"/>
  <c r="D52" i="10"/>
  <c r="Q51" i="10"/>
  <c r="P51" i="10"/>
  <c r="O51" i="10"/>
  <c r="N51" i="10"/>
  <c r="M51" i="10"/>
  <c r="L51" i="10"/>
  <c r="K51" i="10"/>
  <c r="J51" i="10"/>
  <c r="I51" i="10"/>
  <c r="H51" i="10"/>
  <c r="G51" i="10"/>
  <c r="F51" i="10"/>
  <c r="E51" i="10"/>
  <c r="D51" i="10"/>
  <c r="Q50" i="10"/>
  <c r="P50" i="10"/>
  <c r="O50" i="10"/>
  <c r="N50" i="10"/>
  <c r="M50" i="10"/>
  <c r="L50" i="10"/>
  <c r="K50" i="10"/>
  <c r="J50" i="10"/>
  <c r="I50" i="10"/>
  <c r="H50" i="10"/>
  <c r="G50" i="10"/>
  <c r="F50" i="10"/>
  <c r="E50" i="10"/>
  <c r="D50" i="10"/>
  <c r="Q49" i="10"/>
  <c r="P49" i="10"/>
  <c r="O49" i="10"/>
  <c r="N49" i="10"/>
  <c r="M49" i="10"/>
  <c r="L49" i="10"/>
  <c r="K49" i="10"/>
  <c r="J49" i="10"/>
  <c r="I49" i="10"/>
  <c r="H49" i="10"/>
  <c r="G49" i="10"/>
  <c r="F49" i="10"/>
  <c r="E49" i="10"/>
  <c r="D49" i="10"/>
  <c r="Q48" i="10"/>
  <c r="P48" i="10"/>
  <c r="O48" i="10"/>
  <c r="N48" i="10"/>
  <c r="M48" i="10"/>
  <c r="L48" i="10"/>
  <c r="K48" i="10"/>
  <c r="J48" i="10"/>
  <c r="I48" i="10"/>
  <c r="H48" i="10"/>
  <c r="G48" i="10"/>
  <c r="F48" i="10"/>
  <c r="E48" i="10"/>
  <c r="D48" i="10"/>
  <c r="Q47" i="10"/>
  <c r="P47" i="10"/>
  <c r="O47" i="10"/>
  <c r="N47" i="10"/>
  <c r="M47" i="10"/>
  <c r="L47" i="10"/>
  <c r="K47" i="10"/>
  <c r="J47" i="10"/>
  <c r="I47" i="10"/>
  <c r="H47" i="10"/>
  <c r="G47" i="10"/>
  <c r="F47" i="10"/>
  <c r="E47" i="10"/>
  <c r="D47" i="10"/>
  <c r="Q46" i="10"/>
  <c r="P46" i="10"/>
  <c r="O46" i="10"/>
  <c r="N46" i="10"/>
  <c r="M46" i="10"/>
  <c r="L46" i="10"/>
  <c r="K46" i="10"/>
  <c r="J46" i="10"/>
  <c r="I46" i="10"/>
  <c r="H46" i="10"/>
  <c r="G46" i="10"/>
  <c r="F46" i="10"/>
  <c r="E46" i="10"/>
  <c r="D46" i="10"/>
  <c r="Q45" i="10"/>
  <c r="P45" i="10"/>
  <c r="O45" i="10"/>
  <c r="N45" i="10"/>
  <c r="M45" i="10"/>
  <c r="L45" i="10"/>
  <c r="K45" i="10"/>
  <c r="J45" i="10"/>
  <c r="I45" i="10"/>
  <c r="H45" i="10"/>
  <c r="G45" i="10"/>
  <c r="F45" i="10"/>
  <c r="E45" i="10"/>
  <c r="D45" i="10"/>
  <c r="Q44" i="10"/>
  <c r="P44" i="10"/>
  <c r="O44" i="10"/>
  <c r="N44" i="10"/>
  <c r="M44" i="10"/>
  <c r="L44" i="10"/>
  <c r="K44" i="10"/>
  <c r="J44" i="10"/>
  <c r="I44" i="10"/>
  <c r="H44" i="10"/>
  <c r="G44" i="10"/>
  <c r="F44" i="10"/>
  <c r="E44" i="10"/>
  <c r="D44" i="10"/>
  <c r="E36" i="10"/>
  <c r="D36" i="10"/>
  <c r="Q17" i="10"/>
  <c r="Q16" i="10"/>
  <c r="Q15" i="10"/>
  <c r="Q14" i="10"/>
  <c r="Q13" i="10"/>
  <c r="Q12" i="10"/>
  <c r="Q11" i="10"/>
  <c r="Q10" i="10"/>
  <c r="Q9" i="10"/>
  <c r="Q8" i="10"/>
  <c r="Q7" i="10"/>
  <c r="Q6" i="10"/>
  <c r="Q5" i="10"/>
  <c r="Q4" i="10"/>
  <c r="Q18" i="10" s="1"/>
  <c r="E36" i="9"/>
  <c r="F36" i="9" s="1"/>
  <c r="D37" i="9" s="1"/>
  <c r="D36" i="9"/>
  <c r="BR36" i="8"/>
  <c r="BQ36" i="8"/>
  <c r="BP36" i="8"/>
  <c r="BO36" i="8"/>
  <c r="BN36" i="8"/>
  <c r="BM36" i="8"/>
  <c r="BL36" i="8"/>
  <c r="BK36" i="8"/>
  <c r="BJ36" i="8"/>
  <c r="BI36" i="8"/>
  <c r="BH36" i="8"/>
  <c r="BG36" i="8"/>
  <c r="BF36" i="8"/>
  <c r="BE36" i="8"/>
  <c r="BD36" i="8"/>
  <c r="BC36" i="8"/>
  <c r="BB36" i="8"/>
  <c r="BA36" i="8"/>
  <c r="AZ36" i="8"/>
  <c r="AY36" i="8"/>
  <c r="AX36"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R36" i="8"/>
  <c r="Q36" i="8"/>
  <c r="P36" i="8"/>
  <c r="O36" i="8"/>
  <c r="N36" i="8"/>
  <c r="M36" i="8"/>
  <c r="L36" i="8"/>
  <c r="K36" i="8"/>
  <c r="J36" i="8"/>
  <c r="I36" i="8"/>
  <c r="H36" i="8"/>
  <c r="G36" i="8"/>
  <c r="F36" i="8"/>
  <c r="E36" i="8"/>
  <c r="D36" i="8"/>
  <c r="L99" i="7"/>
  <c r="L86" i="7"/>
  <c r="B30" i="7"/>
  <c r="L24" i="7"/>
  <c r="L23" i="7"/>
  <c r="L22" i="7"/>
  <c r="L21" i="7"/>
  <c r="L20" i="7"/>
  <c r="L19" i="7"/>
  <c r="L18" i="7"/>
  <c r="L17" i="7"/>
  <c r="L16" i="7"/>
  <c r="L15" i="7"/>
  <c r="L14" i="7"/>
  <c r="L13" i="7"/>
  <c r="L12" i="7"/>
  <c r="L11" i="7"/>
  <c r="L10" i="7"/>
  <c r="L9" i="7"/>
  <c r="L8" i="7"/>
  <c r="L7" i="7"/>
  <c r="L6" i="7"/>
  <c r="L5" i="7"/>
  <c r="L4" i="7"/>
  <c r="B32" i="6"/>
  <c r="K4" i="6"/>
  <c r="J4" i="6"/>
  <c r="I4" i="6"/>
  <c r="H4" i="6"/>
  <c r="M4" i="6" s="1"/>
  <c r="G4" i="6"/>
  <c r="C999" i="2"/>
  <c r="C998" i="2"/>
  <c r="C997" i="2"/>
  <c r="C996" i="2"/>
  <c r="C995" i="2"/>
  <c r="C994" i="2"/>
  <c r="C993" i="2"/>
  <c r="C992" i="2"/>
  <c r="C991" i="2"/>
  <c r="C990" i="2"/>
  <c r="C989" i="2"/>
  <c r="C988" i="2"/>
  <c r="C987" i="2"/>
  <c r="C986" i="2"/>
  <c r="C985" i="2"/>
  <c r="C984" i="2"/>
  <c r="C983" i="2"/>
  <c r="C982" i="2"/>
  <c r="C981" i="2"/>
  <c r="C980" i="2"/>
  <c r="C979" i="2"/>
  <c r="C978" i="2"/>
  <c r="C977" i="2"/>
  <c r="C976" i="2"/>
  <c r="C975" i="2"/>
  <c r="C974" i="2"/>
  <c r="C973" i="2"/>
  <c r="C972" i="2"/>
  <c r="C971" i="2"/>
  <c r="C970" i="2"/>
  <c r="C969" i="2"/>
  <c r="C968" i="2"/>
  <c r="C967" i="2"/>
  <c r="C966" i="2"/>
  <c r="C965" i="2"/>
  <c r="C964" i="2"/>
  <c r="C963" i="2"/>
  <c r="C962" i="2"/>
  <c r="C961" i="2"/>
  <c r="C960" i="2"/>
  <c r="C959" i="2"/>
  <c r="C958" i="2"/>
  <c r="C957" i="2"/>
  <c r="C956" i="2"/>
  <c r="C955" i="2"/>
  <c r="C954" i="2"/>
  <c r="C953" i="2"/>
  <c r="C952" i="2"/>
  <c r="C951" i="2"/>
  <c r="C950" i="2"/>
  <c r="C949" i="2"/>
  <c r="C948" i="2"/>
  <c r="C947" i="2"/>
  <c r="C946" i="2"/>
  <c r="C945" i="2"/>
  <c r="C944" i="2"/>
  <c r="C943" i="2"/>
  <c r="C942" i="2"/>
  <c r="C941" i="2"/>
  <c r="C940" i="2"/>
  <c r="C939" i="2"/>
  <c r="C938" i="2"/>
  <c r="C937" i="2"/>
  <c r="C936" i="2"/>
  <c r="C935" i="2"/>
  <c r="C934" i="2"/>
  <c r="C933" i="2"/>
  <c r="C932" i="2"/>
  <c r="C931" i="2"/>
  <c r="C930" i="2"/>
  <c r="C929" i="2"/>
  <c r="C928" i="2"/>
  <c r="C927" i="2"/>
  <c r="C926" i="2"/>
  <c r="C925" i="2"/>
  <c r="C924" i="2"/>
  <c r="C923" i="2"/>
  <c r="C922" i="2"/>
  <c r="C921" i="2"/>
  <c r="C920" i="2"/>
  <c r="C919" i="2"/>
  <c r="C918" i="2"/>
  <c r="C917" i="2"/>
  <c r="C916" i="2"/>
  <c r="C915" i="2"/>
  <c r="C914" i="2"/>
  <c r="C913" i="2"/>
  <c r="C912" i="2"/>
  <c r="C911" i="2"/>
  <c r="C910" i="2"/>
  <c r="C909" i="2"/>
  <c r="C908" i="2"/>
  <c r="C907" i="2"/>
  <c r="C906" i="2"/>
  <c r="C905" i="2"/>
  <c r="C904" i="2"/>
  <c r="C903" i="2"/>
  <c r="C902" i="2"/>
  <c r="C901" i="2"/>
  <c r="C900" i="2"/>
  <c r="C899" i="2"/>
  <c r="C898" i="2"/>
  <c r="C897" i="2"/>
  <c r="C896" i="2"/>
  <c r="C895" i="2"/>
  <c r="C894" i="2"/>
  <c r="C893" i="2"/>
  <c r="C892" i="2"/>
  <c r="C891" i="2"/>
  <c r="C890" i="2"/>
  <c r="C889" i="2"/>
  <c r="C888" i="2"/>
  <c r="C887" i="2"/>
  <c r="C886" i="2"/>
  <c r="C885" i="2"/>
  <c r="C884" i="2"/>
  <c r="C883" i="2"/>
  <c r="C882" i="2"/>
  <c r="C881" i="2"/>
  <c r="C880" i="2"/>
  <c r="C879" i="2"/>
  <c r="C878" i="2"/>
  <c r="C877" i="2"/>
  <c r="C876" i="2"/>
  <c r="C875" i="2"/>
  <c r="C874" i="2"/>
  <c r="C873" i="2"/>
  <c r="C872" i="2"/>
  <c r="C871" i="2"/>
  <c r="C870" i="2"/>
  <c r="C869" i="2"/>
  <c r="C868" i="2"/>
  <c r="C867" i="2"/>
  <c r="C866" i="2"/>
  <c r="C865" i="2"/>
  <c r="C864" i="2"/>
  <c r="C863" i="2"/>
  <c r="C862" i="2"/>
  <c r="C861" i="2"/>
  <c r="C860" i="2"/>
  <c r="C859" i="2"/>
  <c r="C858" i="2"/>
  <c r="C857" i="2"/>
  <c r="C856" i="2"/>
  <c r="C855" i="2"/>
  <c r="C854" i="2"/>
  <c r="C853" i="2"/>
  <c r="C852" i="2"/>
  <c r="C851" i="2"/>
  <c r="C850" i="2"/>
  <c r="C849" i="2"/>
  <c r="C848" i="2"/>
  <c r="C847" i="2"/>
  <c r="C846" i="2"/>
  <c r="C845" i="2"/>
  <c r="C844" i="2"/>
  <c r="C843" i="2"/>
  <c r="C842" i="2"/>
  <c r="C841" i="2"/>
  <c r="C840" i="2"/>
  <c r="C839" i="2"/>
  <c r="C838" i="2"/>
  <c r="C837" i="2"/>
  <c r="C836" i="2"/>
  <c r="C835" i="2"/>
  <c r="C834" i="2"/>
  <c r="C833" i="2"/>
  <c r="C832" i="2"/>
  <c r="C831" i="2"/>
  <c r="C830" i="2"/>
  <c r="C829" i="2"/>
  <c r="C828" i="2"/>
  <c r="C827" i="2"/>
  <c r="C826" i="2"/>
  <c r="C825" i="2"/>
  <c r="C824" i="2"/>
  <c r="C823" i="2"/>
  <c r="C822" i="2"/>
  <c r="C821" i="2"/>
  <c r="C820" i="2"/>
  <c r="C819" i="2"/>
  <c r="C818" i="2"/>
  <c r="C817" i="2"/>
  <c r="C816" i="2"/>
  <c r="C815" i="2"/>
  <c r="C814" i="2"/>
  <c r="C813" i="2"/>
  <c r="C812" i="2"/>
  <c r="C811" i="2"/>
  <c r="C810" i="2"/>
  <c r="C809" i="2"/>
  <c r="C808" i="2"/>
  <c r="C807" i="2"/>
  <c r="C806" i="2"/>
  <c r="C805" i="2"/>
  <c r="C804" i="2"/>
  <c r="C803" i="2"/>
  <c r="C802" i="2"/>
  <c r="C801" i="2"/>
  <c r="C800" i="2"/>
  <c r="C799" i="2"/>
  <c r="C798" i="2"/>
  <c r="C797" i="2"/>
  <c r="C796" i="2"/>
  <c r="C795" i="2"/>
  <c r="C794" i="2"/>
  <c r="C793" i="2"/>
  <c r="C792" i="2"/>
  <c r="C791" i="2"/>
  <c r="C790" i="2"/>
  <c r="C789" i="2"/>
  <c r="C788" i="2"/>
  <c r="C787" i="2"/>
  <c r="C786" i="2"/>
  <c r="C785" i="2"/>
  <c r="C784" i="2"/>
  <c r="C783" i="2"/>
  <c r="C782" i="2"/>
  <c r="C781" i="2"/>
  <c r="C780" i="2"/>
  <c r="C779" i="2"/>
  <c r="C778" i="2"/>
  <c r="C777" i="2"/>
  <c r="C776" i="2"/>
  <c r="C775" i="2"/>
  <c r="C774" i="2"/>
  <c r="C773" i="2"/>
  <c r="C772" i="2"/>
  <c r="C771" i="2"/>
  <c r="C770" i="2"/>
  <c r="C769" i="2"/>
  <c r="C768" i="2"/>
  <c r="C767" i="2"/>
  <c r="C766" i="2"/>
  <c r="C765" i="2"/>
  <c r="C764" i="2"/>
  <c r="C763" i="2"/>
  <c r="C762" i="2"/>
  <c r="C761" i="2"/>
  <c r="C760" i="2"/>
  <c r="C759" i="2"/>
  <c r="C758" i="2"/>
  <c r="C757" i="2"/>
  <c r="C756" i="2"/>
  <c r="C755" i="2"/>
  <c r="C754" i="2"/>
  <c r="C753" i="2"/>
  <c r="C752" i="2"/>
  <c r="C751" i="2"/>
  <c r="C750" i="2"/>
  <c r="C749" i="2"/>
  <c r="C748" i="2"/>
  <c r="C747" i="2"/>
  <c r="C746" i="2"/>
  <c r="C745" i="2"/>
  <c r="C744" i="2"/>
  <c r="C743" i="2"/>
  <c r="C742" i="2"/>
  <c r="C741" i="2"/>
  <c r="C740" i="2"/>
  <c r="C739" i="2"/>
  <c r="C738" i="2"/>
  <c r="C737" i="2"/>
  <c r="C736" i="2"/>
  <c r="C735" i="2"/>
  <c r="C734" i="2"/>
  <c r="C733" i="2"/>
  <c r="C732" i="2"/>
  <c r="C731" i="2"/>
  <c r="C730" i="2"/>
  <c r="C729" i="2"/>
  <c r="C728" i="2"/>
  <c r="C727" i="2"/>
  <c r="C726" i="2"/>
  <c r="C725" i="2"/>
  <c r="C724" i="2"/>
  <c r="C723" i="2"/>
  <c r="C722" i="2"/>
  <c r="C721" i="2"/>
  <c r="C720" i="2"/>
  <c r="C719" i="2"/>
  <c r="C718" i="2"/>
  <c r="C717" i="2"/>
  <c r="C716" i="2"/>
  <c r="C715" i="2"/>
  <c r="C714" i="2"/>
  <c r="C713" i="2"/>
  <c r="C712" i="2"/>
  <c r="C711" i="2"/>
  <c r="C710" i="2"/>
  <c r="C709" i="2"/>
  <c r="C708" i="2"/>
  <c r="C707" i="2"/>
  <c r="C706" i="2"/>
  <c r="C705" i="2"/>
  <c r="C704" i="2"/>
  <c r="C703" i="2"/>
  <c r="C702" i="2"/>
  <c r="C701" i="2"/>
  <c r="C700" i="2"/>
  <c r="C699" i="2"/>
  <c r="C698" i="2"/>
  <c r="C697" i="2"/>
  <c r="C696" i="2"/>
  <c r="C695" i="2"/>
  <c r="C694" i="2"/>
  <c r="C693" i="2"/>
  <c r="C692" i="2"/>
  <c r="C691" i="2"/>
  <c r="C690" i="2"/>
  <c r="C689" i="2"/>
  <c r="C688" i="2"/>
  <c r="C687" i="2"/>
  <c r="C686" i="2"/>
  <c r="C685" i="2"/>
  <c r="C684" i="2"/>
  <c r="C683" i="2"/>
  <c r="C682" i="2"/>
  <c r="C681" i="2"/>
  <c r="C680" i="2"/>
  <c r="C679" i="2"/>
  <c r="C678" i="2"/>
  <c r="C677" i="2"/>
  <c r="C676" i="2"/>
  <c r="C675" i="2"/>
  <c r="C674" i="2"/>
  <c r="C673" i="2"/>
  <c r="C672" i="2"/>
  <c r="C671" i="2"/>
  <c r="C670" i="2"/>
  <c r="C669" i="2"/>
  <c r="C668" i="2"/>
  <c r="C667" i="2"/>
  <c r="C666" i="2"/>
  <c r="C665" i="2"/>
  <c r="C664" i="2"/>
  <c r="C663" i="2"/>
  <c r="C662" i="2"/>
  <c r="C661" i="2"/>
  <c r="C660" i="2"/>
  <c r="C659" i="2"/>
  <c r="C658" i="2"/>
  <c r="C657" i="2"/>
  <c r="C656" i="2"/>
  <c r="C655" i="2"/>
  <c r="C654" i="2"/>
  <c r="C653" i="2"/>
  <c r="C652" i="2"/>
  <c r="C651" i="2"/>
  <c r="C650" i="2"/>
  <c r="C649" i="2"/>
  <c r="C648" i="2"/>
  <c r="C647" i="2"/>
  <c r="C646" i="2"/>
  <c r="C645" i="2"/>
  <c r="C644" i="2"/>
  <c r="C643" i="2"/>
  <c r="C642" i="2"/>
  <c r="C641" i="2"/>
  <c r="C640" i="2"/>
  <c r="C639" i="2"/>
  <c r="C638" i="2"/>
  <c r="C637" i="2"/>
  <c r="C636" i="2"/>
  <c r="C635" i="2"/>
  <c r="C634" i="2"/>
  <c r="C633" i="2"/>
  <c r="C632" i="2"/>
  <c r="C631" i="2"/>
  <c r="C630" i="2"/>
  <c r="C629" i="2"/>
  <c r="C628" i="2"/>
  <c r="C627" i="2"/>
  <c r="C626" i="2"/>
  <c r="C625" i="2"/>
  <c r="C624" i="2"/>
  <c r="C623" i="2"/>
  <c r="C622" i="2"/>
  <c r="C621" i="2"/>
  <c r="C620" i="2"/>
  <c r="C619" i="2"/>
  <c r="C618" i="2"/>
  <c r="C617" i="2"/>
  <c r="C616" i="2"/>
  <c r="C615" i="2"/>
  <c r="C614" i="2"/>
  <c r="C613" i="2"/>
  <c r="C612" i="2"/>
  <c r="C611" i="2"/>
  <c r="C610" i="2"/>
  <c r="C609" i="2"/>
  <c r="C608" i="2"/>
  <c r="C607" i="2"/>
  <c r="C606" i="2"/>
  <c r="C605" i="2"/>
  <c r="C604" i="2"/>
  <c r="C603" i="2"/>
  <c r="C602" i="2"/>
  <c r="C601" i="2"/>
  <c r="C600" i="2"/>
  <c r="C599" i="2"/>
  <c r="C598" i="2"/>
  <c r="C597" i="2"/>
  <c r="C596" i="2"/>
  <c r="C595" i="2"/>
  <c r="C594" i="2"/>
  <c r="C593" i="2"/>
  <c r="C592" i="2"/>
  <c r="C591" i="2"/>
  <c r="C590" i="2"/>
  <c r="C589" i="2"/>
  <c r="C588" i="2"/>
  <c r="C587" i="2"/>
  <c r="C586" i="2"/>
  <c r="C585" i="2"/>
  <c r="C584" i="2"/>
  <c r="C583" i="2"/>
  <c r="C582" i="2"/>
  <c r="C581" i="2"/>
  <c r="C580" i="2"/>
  <c r="C579" i="2"/>
  <c r="C578" i="2"/>
  <c r="C577" i="2"/>
  <c r="C576" i="2"/>
  <c r="C575" i="2"/>
  <c r="C574" i="2"/>
  <c r="C573" i="2"/>
  <c r="C572" i="2"/>
  <c r="C571" i="2"/>
  <c r="C570" i="2"/>
  <c r="C569" i="2"/>
  <c r="C568" i="2"/>
  <c r="C567" i="2"/>
  <c r="C566" i="2"/>
  <c r="C565" i="2"/>
  <c r="C564" i="2"/>
  <c r="C563" i="2"/>
  <c r="C562" i="2"/>
  <c r="C561" i="2"/>
  <c r="C560" i="2"/>
  <c r="C559" i="2"/>
  <c r="C558" i="2"/>
  <c r="C557" i="2"/>
  <c r="C556" i="2"/>
  <c r="C555" i="2"/>
  <c r="C554" i="2"/>
  <c r="C553" i="2"/>
  <c r="C552" i="2"/>
  <c r="C551" i="2"/>
  <c r="C550" i="2"/>
  <c r="C549" i="2"/>
  <c r="C548" i="2"/>
  <c r="C547" i="2"/>
  <c r="C546" i="2"/>
  <c r="C545" i="2"/>
  <c r="C544" i="2"/>
  <c r="C543" i="2"/>
  <c r="C542" i="2"/>
  <c r="C541" i="2"/>
  <c r="C540" i="2"/>
  <c r="C539" i="2"/>
  <c r="C538" i="2"/>
  <c r="C537" i="2"/>
  <c r="C536" i="2"/>
  <c r="C535" i="2"/>
  <c r="C534" i="2"/>
  <c r="C533" i="2"/>
  <c r="C532" i="2"/>
  <c r="C531" i="2"/>
  <c r="C530" i="2"/>
  <c r="C529" i="2"/>
  <c r="C528" i="2"/>
  <c r="C527" i="2"/>
  <c r="C526" i="2"/>
  <c r="C525" i="2"/>
  <c r="C524" i="2"/>
  <c r="C523" i="2"/>
  <c r="C522" i="2"/>
  <c r="C521" i="2"/>
  <c r="C520" i="2"/>
  <c r="C519" i="2"/>
  <c r="C518" i="2"/>
  <c r="C517" i="2"/>
  <c r="C516" i="2"/>
  <c r="C515" i="2"/>
  <c r="C514" i="2"/>
  <c r="C513" i="2"/>
  <c r="C512" i="2"/>
  <c r="C511" i="2"/>
  <c r="C510" i="2"/>
  <c r="C509" i="2"/>
  <c r="C508" i="2"/>
  <c r="C507" i="2"/>
  <c r="C506" i="2"/>
  <c r="C505" i="2"/>
  <c r="C504" i="2"/>
  <c r="C503" i="2"/>
  <c r="C502" i="2"/>
  <c r="C501" i="2"/>
  <c r="C500" i="2"/>
  <c r="C499" i="2"/>
  <c r="C498" i="2"/>
  <c r="C497" i="2"/>
  <c r="C496" i="2"/>
  <c r="C495" i="2"/>
  <c r="C494" i="2"/>
  <c r="C493" i="2"/>
  <c r="C492" i="2"/>
  <c r="C491" i="2"/>
  <c r="C490" i="2"/>
  <c r="C489" i="2"/>
  <c r="C488" i="2"/>
  <c r="C487" i="2"/>
  <c r="C486" i="2"/>
  <c r="C485" i="2"/>
  <c r="C484" i="2"/>
  <c r="C483" i="2"/>
  <c r="C482" i="2"/>
  <c r="C481" i="2"/>
  <c r="C480" i="2"/>
  <c r="C479" i="2"/>
  <c r="C478" i="2"/>
  <c r="C477" i="2"/>
  <c r="C476" i="2"/>
  <c r="C475" i="2"/>
  <c r="C474" i="2"/>
  <c r="C473" i="2"/>
  <c r="C472" i="2"/>
  <c r="C471" i="2"/>
  <c r="C470" i="2"/>
  <c r="C469" i="2"/>
  <c r="C468" i="2"/>
  <c r="C467" i="2"/>
  <c r="C466" i="2"/>
  <c r="C465" i="2"/>
  <c r="C464" i="2"/>
  <c r="C463" i="2"/>
  <c r="C462" i="2"/>
  <c r="C461" i="2"/>
  <c r="C460" i="2"/>
  <c r="C459" i="2"/>
  <c r="C458" i="2"/>
  <c r="C457" i="2"/>
  <c r="C456" i="2"/>
  <c r="C455" i="2"/>
  <c r="C454" i="2"/>
  <c r="C453" i="2"/>
  <c r="C452" i="2"/>
  <c r="C451" i="2"/>
  <c r="C450" i="2"/>
  <c r="C449" i="2"/>
  <c r="C448" i="2"/>
  <c r="C447" i="2"/>
  <c r="C446" i="2"/>
  <c r="C445" i="2"/>
  <c r="C444" i="2"/>
  <c r="C443" i="2"/>
  <c r="C442" i="2"/>
  <c r="C441" i="2"/>
  <c r="C440" i="2"/>
  <c r="C439" i="2"/>
  <c r="C438" i="2"/>
  <c r="C437" i="2"/>
  <c r="C436" i="2"/>
  <c r="C435" i="2"/>
  <c r="C434" i="2"/>
  <c r="C433" i="2"/>
  <c r="C432" i="2"/>
  <c r="C431" i="2"/>
  <c r="C430" i="2"/>
  <c r="C429" i="2"/>
  <c r="C428" i="2"/>
  <c r="C427" i="2"/>
  <c r="C426" i="2"/>
  <c r="C425" i="2"/>
  <c r="C424" i="2"/>
  <c r="C423" i="2"/>
  <c r="C422" i="2"/>
  <c r="C421" i="2"/>
  <c r="C420" i="2"/>
  <c r="C419" i="2"/>
  <c r="C418" i="2"/>
  <c r="C417" i="2"/>
  <c r="C416" i="2"/>
  <c r="C415" i="2"/>
  <c r="C414" i="2"/>
  <c r="C413" i="2"/>
  <c r="C412" i="2"/>
  <c r="C411" i="2"/>
  <c r="C410" i="2"/>
  <c r="C409" i="2"/>
  <c r="C408" i="2"/>
  <c r="C407" i="2"/>
  <c r="C406" i="2"/>
  <c r="C405" i="2"/>
  <c r="C404" i="2"/>
  <c r="C403" i="2"/>
  <c r="C402" i="2"/>
  <c r="C401" i="2"/>
  <c r="C400" i="2"/>
  <c r="C399" i="2"/>
  <c r="C398" i="2"/>
  <c r="C397" i="2"/>
  <c r="C396" i="2"/>
  <c r="C395" i="2"/>
  <c r="C394" i="2"/>
  <c r="C393" i="2"/>
  <c r="C392" i="2"/>
  <c r="C391" i="2"/>
  <c r="C390" i="2"/>
  <c r="C389" i="2"/>
  <c r="C388" i="2"/>
  <c r="C387" i="2"/>
  <c r="C386" i="2"/>
  <c r="C385" i="2"/>
  <c r="C384" i="2"/>
  <c r="C383" i="2"/>
  <c r="C382" i="2"/>
  <c r="C381" i="2"/>
  <c r="C380" i="2"/>
  <c r="C379" i="2"/>
  <c r="C378" i="2"/>
  <c r="C377" i="2"/>
  <c r="C376" i="2"/>
  <c r="C375" i="2"/>
  <c r="C374" i="2"/>
  <c r="C373" i="2"/>
  <c r="C372" i="2"/>
  <c r="C371" i="2"/>
  <c r="C370" i="2"/>
  <c r="C369" i="2"/>
  <c r="C368" i="2"/>
  <c r="C367" i="2"/>
  <c r="C366" i="2"/>
  <c r="C365" i="2"/>
  <c r="C364" i="2"/>
  <c r="C363" i="2"/>
  <c r="C362" i="2"/>
  <c r="C361" i="2"/>
  <c r="C360" i="2"/>
  <c r="C359" i="2"/>
  <c r="C358" i="2"/>
  <c r="C357" i="2"/>
  <c r="C356" i="2"/>
  <c r="C355" i="2"/>
  <c r="C354" i="2"/>
  <c r="C353" i="2"/>
  <c r="C352" i="2"/>
  <c r="C351" i="2"/>
  <c r="C350" i="2"/>
  <c r="C349" i="2"/>
  <c r="C348" i="2"/>
  <c r="C347" i="2"/>
  <c r="C346" i="2"/>
  <c r="C345" i="2"/>
  <c r="C344" i="2"/>
  <c r="C343" i="2"/>
  <c r="C342" i="2"/>
  <c r="C341" i="2"/>
  <c r="C340" i="2"/>
  <c r="C339" i="2"/>
  <c r="C338" i="2"/>
  <c r="C337" i="2"/>
  <c r="C336" i="2"/>
  <c r="C335" i="2"/>
  <c r="C334" i="2"/>
  <c r="C333" i="2"/>
  <c r="C332" i="2"/>
  <c r="C331" i="2"/>
  <c r="C330" i="2"/>
  <c r="C329" i="2"/>
  <c r="C328" i="2"/>
  <c r="C327" i="2"/>
  <c r="C326" i="2"/>
  <c r="C325" i="2"/>
  <c r="C324" i="2"/>
  <c r="C323" i="2"/>
  <c r="C322" i="2"/>
  <c r="C321" i="2"/>
  <c r="C320" i="2"/>
  <c r="C319" i="2"/>
  <c r="C318" i="2"/>
  <c r="C317" i="2"/>
  <c r="C316" i="2"/>
  <c r="C315" i="2"/>
  <c r="C314" i="2"/>
  <c r="C313" i="2"/>
  <c r="C312" i="2"/>
  <c r="C311" i="2"/>
  <c r="C310" i="2"/>
  <c r="C309" i="2"/>
  <c r="C308" i="2"/>
  <c r="C307" i="2"/>
  <c r="C306" i="2"/>
  <c r="C305" i="2"/>
  <c r="C304" i="2"/>
  <c r="C303" i="2"/>
  <c r="C302" i="2"/>
  <c r="C301" i="2"/>
  <c r="C300" i="2"/>
  <c r="C299" i="2"/>
  <c r="C298" i="2"/>
  <c r="C297" i="2"/>
  <c r="C296" i="2"/>
  <c r="C295" i="2"/>
  <c r="C294" i="2"/>
  <c r="C293" i="2"/>
  <c r="C292" i="2"/>
  <c r="C291" i="2"/>
  <c r="C290" i="2"/>
  <c r="C289" i="2"/>
  <c r="C288" i="2"/>
  <c r="C287" i="2"/>
  <c r="C286" i="2"/>
  <c r="C285" i="2"/>
  <c r="C284" i="2"/>
  <c r="C283" i="2"/>
  <c r="C282" i="2"/>
  <c r="C281" i="2"/>
  <c r="C280" i="2"/>
  <c r="C279" i="2"/>
  <c r="C278" i="2"/>
  <c r="C277" i="2"/>
  <c r="C276" i="2"/>
  <c r="C275" i="2"/>
  <c r="C274" i="2"/>
  <c r="C273" i="2"/>
  <c r="C272" i="2"/>
  <c r="C271" i="2"/>
  <c r="C270" i="2"/>
  <c r="C269" i="2"/>
  <c r="C268" i="2"/>
  <c r="C267" i="2"/>
  <c r="C266" i="2"/>
  <c r="C265" i="2"/>
  <c r="C264" i="2"/>
  <c r="C263" i="2"/>
  <c r="C262" i="2"/>
  <c r="C261" i="2"/>
  <c r="C260" i="2"/>
  <c r="C259" i="2"/>
  <c r="C258" i="2"/>
  <c r="C257" i="2"/>
  <c r="C256" i="2"/>
  <c r="C255" i="2"/>
  <c r="C254" i="2"/>
  <c r="C253" i="2"/>
  <c r="C252" i="2"/>
  <c r="C251" i="2"/>
  <c r="C250" i="2"/>
  <c r="C249" i="2"/>
  <c r="C248" i="2"/>
  <c r="C247" i="2"/>
  <c r="C246" i="2"/>
  <c r="C245" i="2"/>
  <c r="C244" i="2"/>
  <c r="C243" i="2"/>
  <c r="C242" i="2"/>
  <c r="C241" i="2"/>
  <c r="C240" i="2"/>
  <c r="C239" i="2"/>
  <c r="C238" i="2"/>
  <c r="C237" i="2"/>
  <c r="C236" i="2"/>
  <c r="C235" i="2"/>
  <c r="C234" i="2"/>
  <c r="C233" i="2"/>
  <c r="C232" i="2"/>
  <c r="C231" i="2"/>
  <c r="C230" i="2"/>
  <c r="C229" i="2"/>
  <c r="C228" i="2"/>
  <c r="C227" i="2"/>
  <c r="C226" i="2"/>
  <c r="C225" i="2"/>
  <c r="C224" i="2"/>
  <c r="C223" i="2"/>
  <c r="C222" i="2"/>
  <c r="C221" i="2"/>
  <c r="C220" i="2"/>
  <c r="C219" i="2"/>
  <c r="C218" i="2"/>
  <c r="C217" i="2"/>
  <c r="C216" i="2"/>
  <c r="C215" i="2"/>
  <c r="C214" i="2"/>
  <c r="C213" i="2"/>
  <c r="C212" i="2"/>
  <c r="C211" i="2"/>
  <c r="C210" i="2"/>
  <c r="C209" i="2"/>
  <c r="C208" i="2"/>
  <c r="C207" i="2"/>
  <c r="C206" i="2"/>
  <c r="C205" i="2"/>
  <c r="C204" i="2"/>
  <c r="C203" i="2"/>
  <c r="C202" i="2"/>
  <c r="C201" i="2"/>
  <c r="C200" i="2"/>
  <c r="C199" i="2"/>
  <c r="C198" i="2"/>
  <c r="C197" i="2"/>
  <c r="C196" i="2"/>
  <c r="C195" i="2"/>
  <c r="C194" i="2"/>
  <c r="C193" i="2"/>
  <c r="C192" i="2"/>
  <c r="C191" i="2"/>
  <c r="C190" i="2"/>
  <c r="C189" i="2"/>
  <c r="C188" i="2"/>
  <c r="C187" i="2"/>
  <c r="C186" i="2"/>
  <c r="C185" i="2"/>
  <c r="C184" i="2"/>
  <c r="C183" i="2"/>
  <c r="C182" i="2"/>
  <c r="C181" i="2"/>
  <c r="C180" i="2"/>
  <c r="C179" i="2"/>
  <c r="C178" i="2"/>
  <c r="C177" i="2"/>
  <c r="C176" i="2"/>
  <c r="C175" i="2"/>
  <c r="C174" i="2"/>
  <c r="C173" i="2"/>
  <c r="C172" i="2"/>
  <c r="C171" i="2"/>
  <c r="C170" i="2"/>
  <c r="C169" i="2"/>
  <c r="C168" i="2"/>
  <c r="C167" i="2"/>
  <c r="C166" i="2"/>
  <c r="C165" i="2"/>
  <c r="C164" i="2"/>
  <c r="C163" i="2"/>
  <c r="C162" i="2"/>
  <c r="C161" i="2"/>
  <c r="C160" i="2"/>
  <c r="C159" i="2"/>
  <c r="C158" i="2"/>
  <c r="C157" i="2"/>
  <c r="C156" i="2"/>
  <c r="C155" i="2"/>
  <c r="C154" i="2"/>
  <c r="C153" i="2"/>
  <c r="C152" i="2"/>
  <c r="C151" i="2"/>
  <c r="C150" i="2"/>
  <c r="C149" i="2"/>
  <c r="C148" i="2"/>
  <c r="C147" i="2"/>
  <c r="C146" i="2"/>
  <c r="C145" i="2"/>
  <c r="C144" i="2"/>
  <c r="C143" i="2"/>
  <c r="C142" i="2"/>
  <c r="C141" i="2"/>
  <c r="C140" i="2"/>
  <c r="C139" i="2"/>
  <c r="C138" i="2"/>
  <c r="C137" i="2"/>
  <c r="C136" i="2"/>
  <c r="C135" i="2"/>
  <c r="C134" i="2"/>
  <c r="C133" i="2"/>
  <c r="C132" i="2"/>
  <c r="C131" i="2"/>
  <c r="C130" i="2"/>
  <c r="C129" i="2"/>
  <c r="C128" i="2"/>
  <c r="C127" i="2"/>
  <c r="C126" i="2"/>
  <c r="C125" i="2"/>
  <c r="C124" i="2"/>
  <c r="C123" i="2"/>
  <c r="C122" i="2"/>
  <c r="C121" i="2"/>
  <c r="C120" i="2"/>
  <c r="C119" i="2"/>
  <c r="C118" i="2"/>
  <c r="C117" i="2"/>
  <c r="C116" i="2"/>
  <c r="C115" i="2"/>
  <c r="C114" i="2"/>
  <c r="C113" i="2"/>
  <c r="C112" i="2"/>
  <c r="C111" i="2"/>
  <c r="C110" i="2"/>
  <c r="C109" i="2"/>
  <c r="C108" i="2"/>
  <c r="C107" i="2"/>
  <c r="C106" i="2"/>
  <c r="C105" i="2"/>
  <c r="C104" i="2"/>
  <c r="C103" i="2"/>
  <c r="C102" i="2"/>
  <c r="C101" i="2"/>
  <c r="C100" i="2"/>
  <c r="C99" i="2"/>
  <c r="C98" i="2"/>
  <c r="C97" i="2"/>
  <c r="C96" i="2"/>
  <c r="C95" i="2"/>
  <c r="C94" i="2"/>
  <c r="C93" i="2"/>
  <c r="C92" i="2"/>
  <c r="C91" i="2"/>
  <c r="B91" i="2"/>
  <c r="C90" i="2"/>
  <c r="B90" i="2"/>
  <c r="A90" i="2"/>
  <c r="C89" i="2"/>
  <c r="B89" i="2"/>
  <c r="C88" i="2"/>
  <c r="B88" i="2"/>
  <c r="C87" i="2"/>
  <c r="B87" i="2"/>
  <c r="C86" i="2"/>
  <c r="B86" i="2"/>
  <c r="C85" i="2"/>
  <c r="B85" i="2"/>
  <c r="A85" i="2"/>
  <c r="C84" i="2"/>
  <c r="B84" i="2"/>
  <c r="A84" i="2"/>
  <c r="C83" i="2"/>
  <c r="B83" i="2"/>
  <c r="C82" i="2"/>
  <c r="B82" i="2"/>
  <c r="C81" i="2"/>
  <c r="B81" i="2"/>
  <c r="C80" i="2"/>
  <c r="B80" i="2"/>
  <c r="C79" i="2"/>
  <c r="B79" i="2"/>
  <c r="C78" i="2"/>
  <c r="B78" i="2"/>
  <c r="C77" i="2"/>
  <c r="B77" i="2"/>
  <c r="C76" i="2"/>
  <c r="B76" i="2"/>
  <c r="C75" i="2"/>
  <c r="B75" i="2"/>
  <c r="C74" i="2"/>
  <c r="B74" i="2"/>
  <c r="C73" i="2"/>
  <c r="B73" i="2"/>
  <c r="C72" i="2"/>
  <c r="B72" i="2"/>
  <c r="C71" i="2"/>
  <c r="B71" i="2"/>
  <c r="A71" i="2"/>
  <c r="C70" i="2"/>
  <c r="B70" i="2"/>
  <c r="C69" i="2"/>
  <c r="B69" i="2"/>
  <c r="A69" i="2"/>
  <c r="C68" i="2"/>
  <c r="B68" i="2"/>
  <c r="C67" i="2"/>
  <c r="B67" i="2"/>
  <c r="C66" i="2"/>
  <c r="B66" i="2"/>
  <c r="C65" i="2"/>
  <c r="B65" i="2"/>
  <c r="C64" i="2"/>
  <c r="B64" i="2"/>
  <c r="C63" i="2"/>
  <c r="B63" i="2"/>
  <c r="A63" i="2"/>
  <c r="C62" i="2"/>
  <c r="B62" i="2"/>
  <c r="C61" i="2"/>
  <c r="B61" i="2"/>
  <c r="A61" i="2"/>
  <c r="C60" i="2"/>
  <c r="B60" i="2"/>
  <c r="C59" i="2"/>
  <c r="B59" i="2"/>
  <c r="A59" i="2"/>
  <c r="C58" i="2"/>
  <c r="B58" i="2"/>
  <c r="C57" i="2"/>
  <c r="B57" i="2"/>
  <c r="C56" i="2"/>
  <c r="B56" i="2"/>
  <c r="C55" i="2"/>
  <c r="B55" i="2"/>
  <c r="C54" i="2"/>
  <c r="B54" i="2"/>
  <c r="A54" i="2"/>
  <c r="C53" i="2"/>
  <c r="B53" i="2"/>
  <c r="C52" i="2"/>
  <c r="B52" i="2"/>
  <c r="C51" i="2"/>
  <c r="B51" i="2"/>
  <c r="C50" i="2"/>
  <c r="B50" i="2"/>
  <c r="C49" i="2"/>
  <c r="B49" i="2"/>
  <c r="C48" i="2"/>
  <c r="B48" i="2"/>
  <c r="A48" i="2"/>
  <c r="C47" i="2"/>
  <c r="B47" i="2"/>
  <c r="A47" i="2"/>
  <c r="C46" i="2"/>
  <c r="B46" i="2"/>
  <c r="C45" i="2"/>
  <c r="B45" i="2"/>
  <c r="C44" i="2"/>
  <c r="B44" i="2"/>
  <c r="A44" i="2"/>
  <c r="C43" i="2"/>
  <c r="B43" i="2"/>
  <c r="C42" i="2"/>
  <c r="B42" i="2"/>
  <c r="C41" i="2"/>
  <c r="B41" i="2"/>
  <c r="C40" i="2"/>
  <c r="B40" i="2"/>
  <c r="C39" i="2"/>
  <c r="B39" i="2"/>
  <c r="C38" i="2"/>
  <c r="B38" i="2"/>
  <c r="C37" i="2"/>
  <c r="B37" i="2"/>
  <c r="C36" i="2"/>
  <c r="B36" i="2"/>
  <c r="C35" i="2"/>
  <c r="B35" i="2"/>
  <c r="C34" i="2"/>
  <c r="B34" i="2"/>
  <c r="C33" i="2"/>
  <c r="B33" i="2"/>
  <c r="C32" i="2"/>
  <c r="B32" i="2"/>
  <c r="C31" i="2"/>
  <c r="B31" i="2"/>
  <c r="A31" i="2"/>
  <c r="C30" i="2"/>
  <c r="B30" i="2"/>
  <c r="A30" i="2"/>
  <c r="C29" i="2"/>
  <c r="B29" i="2"/>
  <c r="A29" i="2"/>
  <c r="C28" i="2"/>
  <c r="B28" i="2"/>
  <c r="C27" i="2"/>
  <c r="B27" i="2"/>
  <c r="A27" i="2"/>
  <c r="C26" i="2"/>
  <c r="B26" i="2"/>
  <c r="C25" i="2"/>
  <c r="B25" i="2"/>
  <c r="A25" i="2"/>
  <c r="C24" i="2"/>
  <c r="B24" i="2"/>
  <c r="A24" i="2"/>
  <c r="C23" i="2"/>
  <c r="B23" i="2"/>
  <c r="C22" i="2"/>
  <c r="B22" i="2"/>
  <c r="C21" i="2"/>
  <c r="B21" i="2"/>
  <c r="A21" i="2"/>
  <c r="C20" i="2"/>
  <c r="B20" i="2"/>
  <c r="C19" i="2"/>
  <c r="B19" i="2"/>
  <c r="A19" i="2"/>
  <c r="C18" i="2"/>
  <c r="B18" i="2"/>
  <c r="C17" i="2"/>
  <c r="B17" i="2"/>
  <c r="C16" i="2"/>
  <c r="B16" i="2"/>
  <c r="C15" i="2"/>
  <c r="B15" i="2"/>
  <c r="A15" i="2"/>
  <c r="C14" i="2"/>
  <c r="B14" i="2"/>
  <c r="C13" i="2"/>
  <c r="B13" i="2"/>
  <c r="A13" i="2"/>
  <c r="C12" i="2"/>
  <c r="B12" i="2"/>
  <c r="A12" i="2"/>
  <c r="C11" i="2"/>
  <c r="B11" i="2"/>
  <c r="A11" i="2"/>
  <c r="C10" i="2"/>
  <c r="B10" i="2"/>
  <c r="A10" i="2"/>
  <c r="C9" i="2"/>
  <c r="B9" i="2"/>
  <c r="C8" i="2"/>
  <c r="B8" i="2"/>
  <c r="C7" i="2"/>
  <c r="B7" i="2"/>
  <c r="A7" i="2"/>
  <c r="C6" i="2"/>
  <c r="B6" i="2"/>
  <c r="A6" i="2"/>
  <c r="C5" i="2"/>
  <c r="B5" i="2"/>
  <c r="C4" i="2"/>
  <c r="B4" i="2"/>
  <c r="C3" i="2"/>
  <c r="B3" i="2"/>
  <c r="A3" i="2"/>
  <c r="C2" i="2"/>
  <c r="B2" i="2"/>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G3" i="1"/>
  <c r="G2" i="1"/>
  <c r="D26" i="3"/>
  <c r="D22" i="3"/>
  <c r="D18" i="3"/>
  <c r="D14" i="3"/>
  <c r="D10" i="3"/>
  <c r="D6" i="3"/>
  <c r="D2" i="3"/>
  <c r="D24" i="3"/>
  <c r="D20" i="3"/>
  <c r="D16" i="3"/>
  <c r="D12" i="3"/>
  <c r="D8" i="3"/>
  <c r="D4" i="3"/>
  <c r="D25" i="3"/>
  <c r="D21" i="3"/>
  <c r="D17" i="3"/>
  <c r="D13" i="3"/>
  <c r="D9" i="3"/>
  <c r="D5" i="3"/>
  <c r="D1" i="3"/>
  <c r="D27" i="3"/>
  <c r="D23" i="3"/>
  <c r="D19" i="3"/>
  <c r="D15" i="3"/>
  <c r="D11" i="3"/>
  <c r="D7" i="3"/>
  <c r="D3" i="3"/>
  <c r="D28" i="3"/>
  <c r="L26" i="7" l="1"/>
  <c r="B6" i="6"/>
  <c r="B6" i="7" s="1"/>
  <c r="B10" i="6"/>
  <c r="B10" i="7" s="1"/>
  <c r="B14" i="6"/>
  <c r="B14" i="7" s="1"/>
  <c r="B18" i="6"/>
  <c r="B18" i="7" s="1"/>
  <c r="B22" i="6"/>
  <c r="B22" i="7" s="1"/>
  <c r="B29" i="6"/>
  <c r="B29" i="7" s="1"/>
  <c r="B4" i="6"/>
  <c r="B4" i="7" s="1"/>
  <c r="B8" i="6"/>
  <c r="B8" i="7" s="1"/>
  <c r="B12" i="6"/>
  <c r="B12" i="7" s="1"/>
  <c r="B16" i="6"/>
  <c r="B16" i="7" s="1"/>
  <c r="B20" i="6"/>
  <c r="B20" i="7" s="1"/>
  <c r="B24" i="6"/>
  <c r="B24" i="7" s="1"/>
  <c r="B27" i="6"/>
  <c r="B27" i="7" s="1"/>
  <c r="B7" i="6"/>
  <c r="B7" i="7" s="1"/>
  <c r="B11" i="6"/>
  <c r="B11" i="7" s="1"/>
  <c r="B15" i="6"/>
  <c r="B15" i="7" s="1"/>
  <c r="B19" i="6"/>
  <c r="B19" i="7" s="1"/>
  <c r="B23" i="6"/>
  <c r="B23" i="7" s="1"/>
  <c r="B26" i="6"/>
  <c r="B26" i="7" s="1"/>
  <c r="B5" i="6"/>
  <c r="B5" i="7" s="1"/>
  <c r="B9" i="6"/>
  <c r="B9" i="7" s="1"/>
  <c r="B13" i="6"/>
  <c r="B13" i="7" s="1"/>
  <c r="B17" i="6"/>
  <c r="B17" i="7" s="1"/>
  <c r="B21" i="6"/>
  <c r="B21" i="7" s="1"/>
  <c r="B25" i="6"/>
  <c r="B25" i="7" s="1"/>
  <c r="B28" i="6"/>
  <c r="B28" i="7" s="1"/>
  <c r="H37" i="11"/>
  <c r="D37" i="11"/>
  <c r="F37" i="11"/>
  <c r="E31" i="14"/>
  <c r="E37" i="11"/>
  <c r="I37" i="11"/>
  <c r="F31" i="14"/>
  <c r="D31" i="14"/>
  <c r="D37" i="12"/>
  <c r="G31" i="14"/>
  <c r="E31" i="16"/>
  <c r="F31" i="16" s="1"/>
  <c r="BS36" i="8"/>
  <c r="AP37" i="8" s="1"/>
  <c r="F36" i="10"/>
  <c r="G36" i="12"/>
  <c r="F37" i="12" s="1"/>
  <c r="E37" i="9"/>
  <c r="F37" i="9" s="1"/>
  <c r="E31" i="13"/>
  <c r="F31" i="13" s="1"/>
  <c r="E37" i="15"/>
  <c r="F37" i="15" s="1"/>
  <c r="Y37" i="8" l="1"/>
  <c r="AD37" i="8"/>
  <c r="BH37" i="8"/>
  <c r="L37" i="8"/>
  <c r="AY37" i="8"/>
  <c r="K37" i="8"/>
  <c r="Z37" i="8"/>
  <c r="BQ37" i="8"/>
  <c r="BA37" i="8"/>
  <c r="AK37" i="8"/>
  <c r="U37" i="8"/>
  <c r="E37" i="8"/>
  <c r="BR37" i="8"/>
  <c r="N37" i="8"/>
  <c r="BD37" i="8"/>
  <c r="AN37" i="8"/>
  <c r="X37" i="8"/>
  <c r="H37" i="8"/>
  <c r="AX37" i="8"/>
  <c r="J37" i="11"/>
  <c r="BK37" i="8"/>
  <c r="AU37" i="8"/>
  <c r="W37" i="8"/>
  <c r="G37" i="8"/>
  <c r="E37" i="12"/>
  <c r="G37" i="12" s="1"/>
  <c r="J37" i="8"/>
  <c r="AO37" i="8"/>
  <c r="I37" i="8"/>
  <c r="AB37" i="8"/>
  <c r="F37" i="8"/>
  <c r="BO37" i="8"/>
  <c r="AA37" i="8"/>
  <c r="R37" i="8"/>
  <c r="BM37" i="8"/>
  <c r="AW37" i="8"/>
  <c r="AG37" i="8"/>
  <c r="Q37" i="8"/>
  <c r="AM37" i="8"/>
  <c r="BB37" i="8"/>
  <c r="BP37" i="8"/>
  <c r="AZ37" i="8"/>
  <c r="AJ37" i="8"/>
  <c r="T37" i="8"/>
  <c r="D37" i="8"/>
  <c r="AH37" i="8"/>
  <c r="BG37" i="8"/>
  <c r="AI37" i="8"/>
  <c r="S37" i="8"/>
  <c r="BN37" i="8"/>
  <c r="BF37" i="8"/>
  <c r="BE37" i="8"/>
  <c r="AR37" i="8"/>
  <c r="BJ37" i="8"/>
  <c r="K76" i="10"/>
  <c r="I76" i="10"/>
  <c r="E37" i="10"/>
  <c r="H76" i="10"/>
  <c r="E76" i="10"/>
  <c r="BI37" i="8"/>
  <c r="AS37" i="8"/>
  <c r="AC37" i="8"/>
  <c r="M37" i="8"/>
  <c r="H31" i="14"/>
  <c r="AT37" i="8"/>
  <c r="BL37" i="8"/>
  <c r="AV37" i="8"/>
  <c r="AF37" i="8"/>
  <c r="P37" i="8"/>
  <c r="AQ37" i="8"/>
  <c r="V37" i="8"/>
  <c r="D37" i="10"/>
  <c r="F37" i="10" s="1"/>
  <c r="I77" i="10" s="1"/>
  <c r="BC37" i="8"/>
  <c r="AE37" i="8"/>
  <c r="O37" i="8"/>
  <c r="AL37" i="8"/>
  <c r="BS37" i="8" l="1"/>
</calcChain>
</file>

<file path=xl/sharedStrings.xml><?xml version="1.0" encoding="utf-8"?>
<sst xmlns="http://schemas.openxmlformats.org/spreadsheetml/2006/main" count="3650" uniqueCount="1263">
  <si>
    <t>number</t>
  </si>
  <si>
    <t>title</t>
  </si>
  <si>
    <t>year</t>
  </si>
  <si>
    <t>authors</t>
  </si>
  <si>
    <t>Download</t>
  </si>
  <si>
    <r>
      <rPr>
        <sz val="11"/>
        <rFont val="Arial"/>
      </rPr>
      <t xml:space="preserve">Link formulário </t>
    </r>
    <r>
      <rPr>
        <u/>
        <sz val="11"/>
        <color rgb="FF1155CC"/>
        <rFont val="Arial"/>
      </rPr>
      <t>https://forms.gle/ruVVVTs88yLdKgAX8</t>
    </r>
  </si>
  <si>
    <t>A Mobile Multimodal Dialogue System for Public Transportation Navigation Evaluated</t>
  </si>
  <si>
    <t>Hurtig, Topi</t>
  </si>
  <si>
    <t>Can a Humorous Conversational Agent Enhance Learning Experience and Outcomes?</t>
  </si>
  <si>
    <t>Ceha, Jessy and Lee, Ken Jen and Nilsen, Elizabeth and Goh, Joslin and Law, Edith</t>
  </si>
  <si>
    <t>A Conversational Agent Framework with Multi-Modal Personality Expression</t>
  </si>
  <si>
    <t>Sonlu, Sinan and Güdükbay, Uğur and Durupinar, Funda</t>
  </si>
  <si>
    <t>An Emotionally Aware Embodied Conversational Agent</t>
  </si>
  <si>
    <t>Sohn, Samuel S. and Zhang, Xun and Geraci, Fernando and Kapadia, Mubbasir</t>
  </si>
  <si>
    <t>Multimodal Conversational Agent for Older Adults' Behavioral Change</t>
  </si>
  <si>
    <t>El Kamali, Mira and Angelini, Leonardo and Lalanne, Denis and Abou Khaled, Omar and Mugellini, Elena</t>
  </si>
  <si>
    <t>The Effect of Emojis When Interacting with Conversational Interface Assisted Health Coaching System</t>
  </si>
  <si>
    <t>Fadhil, Ahmed and Schiavo, Gianluca and Wang, Yunlong and Yilma, Bereket A.</t>
  </si>
  <si>
    <t>Designing an Adaptive Embodied Conversational Agent for Health Literacy: A User Study</t>
  </si>
  <si>
    <t>Egede, Joy and Trigo, Maria J. Galvez and Hazzard, Adrian and Porcheron, Martin and Bodiaj, Edgar and Fischer, Joel E. and Greenhalgh, Chris and Valstar, Michel</t>
  </si>
  <si>
    <t>FarmChat: A Conversational Agent to Answer Farmer Queries</t>
  </si>
  <si>
    <t>Jain, Mohit and Kumar, Pratyush and Bhansali, Ishita and Liao, Q. Vera and Truong, Khai and Patel, Shwetak</t>
  </si>
  <si>
    <t>Time to Get Conversational: Assessment of the Potential of Conversational User Interfaces for Mobile Banking</t>
  </si>
  <si>
    <t>Fahn, Vanessa and Riener, Andreas</t>
  </si>
  <si>
    <t>Who Should Be My Teammates: Using a Conversational Agent to Understand Individuals and Help Teaming</t>
  </si>
  <si>
    <t>Xiao, Ziang and Zhou, Michelle X. and Fu, Wat-Tat</t>
  </si>
  <si>
    <t>Exploring Language Style in Chatbots to Increase Perceived Product Value and User Engagement</t>
  </si>
  <si>
    <t>Elsholz, Ela and Chamberlain, Jon and Kruschwitz, Udo</t>
  </si>
  <si>
    <t>Comparing Data from Chatbot and Web Surveys: Effects of Platform and Conversational Style on Survey Response Quality</t>
  </si>
  <si>
    <t>Kim, Soomin and Lee, Joonhwan and Gweon, Gahgene</t>
  </si>
  <si>
    <t>Exploring Chatbot User Interfaces for Mood Measurement: A Study of Validity and User Experience</t>
  </si>
  <si>
    <t>Torkamaan, Helma and Ziegler, Jürgen</t>
  </si>
  <si>
    <t>Do You Feel Special When an AI Doctor Remembers You? Individuation Effects of AI vs. Human Doctors on User Experience</t>
  </si>
  <si>
    <t>Chen, Jin and Chen, Cheng and B. Walther, Joseph and Sundar, S. Shyam</t>
  </si>
  <si>
    <t>All Work and No Play?</t>
  </si>
  <si>
    <t>Liao, Q. Vera and Mas-ud Hussain, Muhammed and Chandar, Praveen and Davis, Matthew and Khazaeni, Yasaman and Crasso, Marco Patricio and Wang, Dakuo and Muller, Michael and Shami, N. Sadat and Geyer, Werner</t>
  </si>
  <si>
    <t>“I Don't Know Exactly but I Know a Little”: Exploring Better Responses of Conversational Agents with Insufficient Information</t>
  </si>
  <si>
    <t>Lee, Minha and Lee, Sangsu</t>
  </si>
  <si>
    <t>User Preference and Categories for Error Responses in Conversational User Interfaces</t>
  </si>
  <si>
    <t>Yuan, Sihan and Brüggemeier, Birgit and Hillmann, Stefan and Michael, Thilo</t>
  </si>
  <si>
    <t>"Forgot Your Password Again?": Acceptance and User Experience of a Chatbot for in-Company IT Support</t>
  </si>
  <si>
    <t>Fiore, Dario and Baldauf, Matthias and Thiel, Christian</t>
  </si>
  <si>
    <t>Diverse Conversation Generation System with Sentence Function Classification</t>
  </si>
  <si>
    <t>Fan, Zuning and Chen, Liangwei</t>
  </si>
  <si>
    <t>MusicBot: Evaluating Critiquing-Based Music Recommenders with Conversational Interaction</t>
  </si>
  <si>
    <t>Jin, Yucheng and Cai, Wanling and Chen, Li and Htun, Nyi Nyi and Verbert, Katrien</t>
  </si>
  <si>
    <t>Metalogue: A Multimodal Learning Journey</t>
  </si>
  <si>
    <t>Koryzis, Dimitris and Svolopoulos, Vasileios and Spiliotopoulos, Dimitris</t>
  </si>
  <si>
    <t>UX-AdChat: Semi-Automatic, Predictable Usability Evaluator of Written Dialogue Systems</t>
  </si>
  <si>
    <t>Aguilar-Reyes, Fernando and Poblete, Karen L. and González, Victor M.</t>
  </si>
  <si>
    <t>Exploring the Effects of Incorporating Human Experts to Deliver Journaling Guidance through a Chatbot</t>
  </si>
  <si>
    <t>Lee, Yi-Chieh and Yamashita, Naomi and Huang, Yun</t>
  </si>
  <si>
    <t>Examining User Preference for Agreeableness in Chatbots</t>
  </si>
  <si>
    <t>Völkel, Sarah Theres and Kaya, Lale</t>
  </si>
  <si>
    <t>Evaluating an ECA with a Cognitive-Affective Architecture</t>
  </si>
  <si>
    <t>Pérez, Joaquín and Cerezo, Eva and Gallardo, Jesús and Serón, Francisco J.</t>
  </si>
  <si>
    <t>Evaluating and Informing the Design of Chatbots</t>
  </si>
  <si>
    <t>Jain, Mohit and Kumar, Pratyush and Kota, Ramachandra and Patel, Shwetak N.</t>
  </si>
  <si>
    <t>User Expectations of Conversational Chatbots Based on Online Reviews</t>
  </si>
  <si>
    <t>Svikhnushina, Ekaterina and Placinta, Alexandru and Pu, Pearl</t>
  </si>
  <si>
    <t>Make Your Own: The Potential of Chatbot Customization for the Development of User Trust</t>
  </si>
  <si>
    <t>Wald, Rebecca and Heijselaar, Evelien and Bosse, Tibor</t>
  </si>
  <si>
    <t>Designing Effective Interview Chatbots: Automatic Chatbot Profiling and Design Suggestion Generation for Chatbot Debugging</t>
  </si>
  <si>
    <t>Han, Xu and Zhou, Michelle and Turner, Matthew J. and Yeh, Tom</t>
  </si>
  <si>
    <t>“I Wrote as If I Were Telling a Story to Someone I Knew.”: Designing Chatbot Interactions for Expressive Writing in Mental Health</t>
  </si>
  <si>
    <t>Park, SoHyun and Thieme, Anja and Han, Jeongyun and Lee, Sungwoo and Rhee, Wonjong and Suh, Bongwon</t>
  </si>
  <si>
    <t>Usability Guidelines and Evaluation Criteria for Conversational User Interfaces: A Heuristic and Linguistic Approach</t>
  </si>
  <si>
    <t>Sugisaki, Kyoko and Bleiker, Andreas</t>
  </si>
  <si>
    <t>Artificial Intelligence in Conversational Agents: A Study of Factors Related to Perceived Humanness in Chatbots</t>
  </si>
  <si>
    <t>Svenningsson, Nina and Faraon, Montathar</t>
  </si>
  <si>
    <t>Playing with Words: From Intuition to Evaluation of Game Dialogue Interfaces</t>
  </si>
  <si>
    <t>Sali, Serdar and Wardrip-Fruin, Noah and Dow, Steven and Mateas, Michael and Kurniawan, Sri and Reed, Aaron A. and Liu, Ronald</t>
  </si>
  <si>
    <t>A New Chatbot for Customer Service on Social Media</t>
  </si>
  <si>
    <t>Xu, Anbang and Liu, Zhe and Guo, Yufan and Sinha, Vibha and Akkiraju, Rama</t>
  </si>
  <si>
    <t>User Feedback and Ranking In-a-Loop: Towards Self-Adaptive Dialogue Systems</t>
  </si>
  <si>
    <t>Shi, Chen and Hu, Yuxiang and Zhang, Zengming and Shao, Liang and Jiang, Feijun</t>
  </si>
  <si>
    <t>User Affect and No-Match Dialogue Scenarios: An Analysis of Facial Expression</t>
  </si>
  <si>
    <t>Wiggins, Joseph B. and Kulkarni, Mayank and Min, Wookhee and Boyer, Kristy Elizabeth and Mott, Bradford and Wiebe, Eric and Lester, James</t>
  </si>
  <si>
    <t>Positive Emotion Elicitation in Chat-Based Dialogue Systems</t>
  </si>
  <si>
    <t>Lubis, Nurul and Sakti, Sakriani and Yoshino, Koichiro and Nakamura, Satoshi</t>
  </si>
  <si>
    <t>Nurturing the Companion ChatBot</t>
  </si>
  <si>
    <t>Chen, Gong</t>
  </si>
  <si>
    <t>Pocket Skills: A Conversational Mobile Web App To Support Dialectical Behavioral Therapy</t>
  </si>
  <si>
    <t>Schroeder, Jessica and Wilkes, Chelsey and Rowan, Kael and Toledo, Arturo and Paradiso, Ann and Czerwinski, Mary and Mark, Gloria and Linehan, Marsha M.</t>
  </si>
  <si>
    <t>Designing Conversational Agents: A Self-Determination Theory Approach</t>
  </si>
  <si>
    <t>Yang, Xi and Aurisicchio, Marco</t>
  </si>
  <si>
    <t>Should My Chatbot Be Register-Specific? Designing Appropriate Utterances for Tourism</t>
  </si>
  <si>
    <t>Chaves, Ana Paula</t>
  </si>
  <si>
    <t>Typefaces and the Perception of Humanness in Natural Language Chatbots</t>
  </si>
  <si>
    <t>Candello, Heloisa and Pinhanez, Claudio and Figueiredo, Flavio</t>
  </si>
  <si>
    <t>Chatbot with Touch and Graphics: An Interaction of Users for Emotional Expression and Turn-Taking</t>
  </si>
  <si>
    <t>Yun, Hyeonggeun and Ham, Auejin and Kim, Jin and Kim, Taeyeong and Kim, Jeongeun and Lee, Haechan and Park, Jongrae and Jang, Jinkyu</t>
  </si>
  <si>
    <t>I Can Help You Change! An Empathic Virtual Agent Delivers Behavior Change Health Interventions</t>
  </si>
  <si>
    <t>Lisetti, Christine and Amini, Reza and Yasavur, Ugan and Rishe, Naphtali</t>
  </si>
  <si>
    <t>Touch Your Heart: A Tone-Aware Chatbot for Customer Care on Social Media</t>
  </si>
  <si>
    <t>Hu, Tianran and Xu, Anbang and Liu, Zhe and You, Quanzeng and Guo, Yufan and Sinha, Vibha and Luo, Jiebo and Akkiraju, Rama</t>
  </si>
  <si>
    <t>Chatbot-Based Emotion Management for Distributed Teams: A Participatory Design Study</t>
  </si>
  <si>
    <t>Benke, Ivo and Knierim, Michael Thomas and Maedche, Alexander</t>
  </si>
  <si>
    <t>Investigating Students’ Use of a Mental Health Chatbot to Alleviate Academic Stress</t>
  </si>
  <si>
    <t>De Nieva, Johan Oswin and Joaquin, Jose Andres and Tan, Chaste Bernard and Marc Te, Ruzel Khyvin and Ong, Ethel</t>
  </si>
  <si>
    <t>Hospitality of Chatbot Building Platforms</t>
  </si>
  <si>
    <t>Srivastava, Saurabh and Prabhakar, T.V.</t>
  </si>
  <si>
    <t>A Web-Based Platform for Collection of Human-Chatbot Interactions</t>
  </si>
  <si>
    <t>Lin, Lue and D'Haro, Luis Fernando and Banchs, Rafael</t>
  </si>
  <si>
    <t>Coerced Change-Talk with Conversational Agents Promotes Confidence in Behavior Change</t>
  </si>
  <si>
    <t>Olafsson, Stefan and O'Leary, Teresa and Bickmore, Timothy</t>
  </si>
  <si>
    <t>Face Value? Exploring the Effects of Embodiment for a Group Facilitation Agent</t>
  </si>
  <si>
    <t>Shamekhi, Ameneh and Liao, Q. Vera and Wang, Dakuo and Bellamy, Rachel K. E. and Erickson, Thomas</t>
  </si>
  <si>
    <t>A Vision Enriched Intelligent Agent with Image Description Generation: (Demonstration)</t>
  </si>
  <si>
    <t>Zhang, Li and Fielding, Ben and Kinghorn, Philip and Mistry, Kamlesh</t>
  </si>
  <si>
    <t>ArgueTutor: An Adaptive Dialog-Based Learning System for Argumentation Skills</t>
  </si>
  <si>
    <t>Wambsganss, Thiemo and Kueng, Tobias and Soellner, Matthias and Leimeister, Jan Marco</t>
  </si>
  <si>
    <t>Design and Evaluation of Intelligent Agent Prototypes for Assistance with Focus and Productivity at Work</t>
  </si>
  <si>
    <t>Grover, Ted and Rowan, Kael and Suh, Jina and McDuff, Daniel and Czerwinski, Mary</t>
  </si>
  <si>
    <t>Towards an Online Empathetic Chatbot with Emotion Causes</t>
  </si>
  <si>
    <t>Li, Yanran and Li, Ke and Ning, Hongke and Xia, Xiaoqiang and Guo, Yalong and Wei, Chen and Cui, Jianwei and Wang, Bin</t>
  </si>
  <si>
    <t>Cold Comfort Matters - How Channel-Wise Emotional Strategies Help in a Customer Service Chatbot</t>
  </si>
  <si>
    <t>Liu, Mingming and Ding, Qicheng and Zhang, Yu and Zhao, Guoguang and Hu, Changjian and Gong, Jiangtao and Xu, Penghui and Zhang, Yu and Zhang, Liuxin and Wang, Qianying</t>
  </si>
  <si>
    <t>A Conversation Analysis of Non-Progress and Coping Strategies with a Banking Task-Oriented Chatbot</t>
  </si>
  <si>
    <t>Li, Chi-Hsun and Yeh, Su-Fang and Chang, Tang-Jie and Tsai, Meng-Hsuan and Chen, Ken and Chang, Yung-Ju</t>
  </si>
  <si>
    <t>Do Multilingual Users Prefer Chat-Bots That Code-Mix? Let's Nudge and Find Out!</t>
  </si>
  <si>
    <t>Bawa, Anshul and Khadpe, Pranav and Joshi, Pratik and Bali, Kalika and Choudhury, Monojit</t>
  </si>
  <si>
    <t>Transformation through Provocation?</t>
  </si>
  <si>
    <t>Roussou, Maria and Perry, Sara and Katifori, Akrivi and Vassos, Stavros and Tzouganatou, Angeliki and McKinney, Sierra</t>
  </si>
  <si>
    <t>A New Friend in Our Smartphone? Observing Interactions with Chatbots in the Search of Emotional Engagement</t>
  </si>
  <si>
    <t>Portela, Manuel and Granell-Canut, Carlos</t>
  </si>
  <si>
    <t>Chat with Smart Conversational Agents: How to Evaluate Chat Experience in Smart Home</t>
  </si>
  <si>
    <t>Chen, Xiantao and Mi, Jiaqi and Jia, Menghua and Han, Yajuan and Zhou, Moli and Wu, Tian and Guan, Daisong</t>
  </si>
  <si>
    <t>Chat or Tap? – Comparing Chatbots with ‘Classic’ Graphical User Interfaces for Mobile Interaction with Autonomous Mobility-on-Demand Systems</t>
  </si>
  <si>
    <t>Flohr, Lukas A. and Kalinke, Sofie and Krüger, Antonio and Wallach, Dieter P.</t>
  </si>
  <si>
    <t>Overcoming Distractions during Transitions from Break to Work Using a Conversational Website-Blocking System</t>
  </si>
  <si>
    <t>Tseng, Vincent W.-S. and Lee, Matthew L. and Denoue, Laurent and Avrahami, Daniel</t>
  </si>
  <si>
    <t>Contextual Bandit Applications in a Customer Support Bot</t>
  </si>
  <si>
    <t>Sajeev, Sandra and Huang, Jade and Karampatziakis, Nikos and Hall, Matthew and Kochman, Sebastian and Chen, Weizhu</t>
  </si>
  <si>
    <t>Designing and Evaluating Intelligent Agents’ Interaction Mechanisms for Assisting Human in High-Level Thinking Tasks</t>
  </si>
  <si>
    <t>Peng, Zhenhui</t>
  </si>
  <si>
    <t>Multimodal Analysis and Estimation of Intimate Self-Disclosure</t>
  </si>
  <si>
    <t>Soleymani, Mohammad and Stefanov, Kalin and Kang, Sin-Hwa and Ondras, Jan and Gratch, Jonathan</t>
  </si>
  <si>
    <t>Bottester: Testing Conversational Systems with Simulated Users</t>
  </si>
  <si>
    <t>Vasconcelos, Marisa and Candello, Heloisa and Pinhanez, Claudio and dos Santos, Thiago</t>
  </si>
  <si>
    <t>Dara: A Chatbot to Help Indian Artists and Designers Discover International Opportunities</t>
  </si>
  <si>
    <t>Prasad, Archana and Blagsvedt, Sean and Pochiraju, Tej and Medhi Thies, Indrani</t>
  </si>
  <si>
    <t>Effects of Conversational Agents on Human Communication in Thought-Evoking Multi-Party Dialogues</t>
  </si>
  <si>
    <t>Dohsaka, Kohji and Asai, Ryota and Higashinaka, Ryuichiro and Minami, Yasuhiro and Maeda, Eisaku</t>
  </si>
  <si>
    <t>SlumberBot: An Interactive Agent for Helping Users Investigate Disturbance Factors of Sleep Quality</t>
  </si>
  <si>
    <t>Liu, Yizhou and Kim, Da-jung and Miao, Ting and Chuang, Yaliang</t>
  </si>
  <si>
    <t>Can Direct Address Affect User Engagement with Chatbots Embodied in Physical Spaces?</t>
  </si>
  <si>
    <t>Candello, Heloisa and Pinhanez, Claudio and Pichiliani, Mauro and Vasconcelos, Marisa and Conde, Haylla</t>
  </si>
  <si>
    <t>Is She Truly Enjoying the Conversation? Analysis of Physiological Signals toward Adaptive Dialogue Systems</t>
  </si>
  <si>
    <t>Katada, Shun and Okada, Shogo and Hirano, Yuki and Komatani, Kazunori</t>
  </si>
  <si>
    <t>Find the Conversation Killers: A Predictive Study of Thread-Ending Posts</t>
  </si>
  <si>
    <t>Jiao, Yunhao and Li, Cheng and Wu, Fei and Mei, Qiaozhu</t>
  </si>
  <si>
    <t>Computer Vision Based Indoor Navigation for Shopping Complexes</t>
  </si>
  <si>
    <t>Perera, G. S.T. and Madhubhashini, K. W.R. and Lunugalage, Dilani and Piyathilaka, D. V.S. and Lakshani, W. H.U. and Kasthurirathna, Dharshana</t>
  </si>
  <si>
    <t>CURHAT: Telling Your Story to a Multimodal Conversation Bot to Alleviating the Stress Caused by Pandemic Fatigue</t>
  </si>
  <si>
    <t>Putra, Rafiandi Ammar and Musyaffa, Irsyad and Asfarian, Auzi and Ramadhan, Dean Apriana</t>
  </si>
  <si>
    <t>Key Qualities of Conversational Chatbots – the PEACE Model</t>
  </si>
  <si>
    <t>Svikhnushina, Ekaterina and Pu, Pearl</t>
  </si>
  <si>
    <t>Creating Chatbots to Talk with Humans: HCI Evaluations and Perspectives</t>
  </si>
  <si>
    <t>Galv\~{a}o, Vinícius F and Maciel, Cristiano and Garcia, Ana Cristina Bicharra</t>
  </si>
  <si>
    <t>Designing Engagement-Aware Agents for Multiparty Conversations</t>
  </si>
  <si>
    <t>Xu, Qianli and Li, Liyuan and Wang, Gang</t>
  </si>
  <si>
    <t>Adapting Online Messaging Based on Emotional State</t>
  </si>
  <si>
    <t>Mostafavi, Moeen</t>
  </si>
  <si>
    <t>Evaluating Variable-Length Multiple-Option Lists in Chatbots and Mobile Search</t>
  </si>
  <si>
    <t>Atanasova, Pepa and Karadzhov, Georgi and Kiprov, Yasen and Nakov, Preslav and Sebastiani, Fabrizio</t>
  </si>
  <si>
    <t>Automation Anxiety as a Barrier to Workplace Automation: An Empirical Analysis of the Example of Recruiting Chatbots in Germany</t>
  </si>
  <si>
    <t>Eißer, Judith and Torrini, Mario and Böhm, Stephan</t>
  </si>
  <si>
    <t>Towards Understanding People’s Experiences of AI Computer Vision Fitness Instructor Apps</t>
  </si>
  <si>
    <t>Garbett, Andrew and Degutyte, Ziedune and Hodge, James and Astell, Arlene</t>
  </si>
  <si>
    <t>Airbot: Using a Work Flow Model for Proactive Assistance in Public Spaces</t>
  </si>
  <si>
    <t>Kattenbeck, Markus and Kilian, Melanie A. and Ferstl, Matthias and Alt, Florian and Ludwig, Bernd</t>
  </si>
  <si>
    <t>When the Social Becomes Non-Human: Young People's Perception of Social Support in Chatbots</t>
  </si>
  <si>
    <t>Bae Brandtzæg, Petter Bae and Skjuve, Marita and Kristoffer Dysthe, Kim Kristoffer and Følstad, Asbjørn</t>
  </si>
  <si>
    <t>Living with RITA: Tenants, Landlords and Agents Trusting Agents</t>
  </si>
  <si>
    <t>Anderson, India and Matthews, Ben</t>
  </si>
  <si>
    <t>LanguageLogger: A Mobile Keyboard Application for Studying Language Use in Everyday Text Communication in the Wild</t>
  </si>
  <si>
    <t>Bemmann, Florian and Buschek, Daniel</t>
  </si>
  <si>
    <t>FoodChattAR: Exploring the Design Space of Edible Virtual Agents for Human-Food Interaction</t>
  </si>
  <si>
    <t>Weber, Philip and Krings, Kevin and Nießner, Julia and Brodesser, Sabrina and Ludwig, Thomas</t>
  </si>
  <si>
    <t>Exploring the State-of-Receptivity for MHealth Interventions</t>
  </si>
  <si>
    <t>Künzler, Florian and Mishra, Varun and Kramer, Jan-Niklas and Kotz, David and Fleisch, Elgar and Kowatsch, Tobias</t>
  </si>
  <si>
    <t>A Mental Health Chatbot for Regulating Emotions (SERMO) - Concept and Usability Test</t>
  </si>
  <si>
    <t>Denecke, Kerstin and Vaaheesan, Sayan and Arulnathan, Aaganya</t>
  </si>
  <si>
    <t>Improving the User Experience of Electronic University Enrollment</t>
  </si>
  <si>
    <t>Galko, Lukáš and Porubän, Jaroslav and Senko, Jakub</t>
  </si>
  <si>
    <t>Hybrid chat and task dialogue for more engaging HRI using reinforcement learning</t>
  </si>
  <si>
    <t>Papaioannou, Ioannis and Dondrup, Christian and Novikova, Jekaterina and Lemon, Oliver</t>
  </si>
  <si>
    <t>Carimbo de data/hora</t>
  </si>
  <si>
    <t>Nome artigo</t>
  </si>
  <si>
    <t>O artigo é apto para o estudo?</t>
  </si>
  <si>
    <t>Observações</t>
  </si>
  <si>
    <t>1. Quais aspectos da UX a tecnologia avalia?</t>
  </si>
  <si>
    <t xml:space="preserve">2. A tecnologia é específica para chatbots ou para sistemas em geral? </t>
  </si>
  <si>
    <t>3. A tecnologia foi criada para o estudo ou foi baseada numa já existente?</t>
  </si>
  <si>
    <t>4. Como a tecnologia de avaliação coleta as respostas dos participantes?</t>
  </si>
  <si>
    <t xml:space="preserve">5. Qual a composição da tecnologia de avaliação? </t>
  </si>
  <si>
    <t>6. A tecnologia extrai dados quantitativos ou qualitativos?</t>
  </si>
  <si>
    <t>7. Qual é a aplicação do Chatbot?</t>
  </si>
  <si>
    <t>8. O chatbot foi criado para um grupo específico de pessoas? Qual grupo?</t>
  </si>
  <si>
    <t>Qual grupo?</t>
  </si>
  <si>
    <t>9. O Chatbot é de algum tipo específico? Qual?</t>
  </si>
  <si>
    <t>10. A avaliação da tecnologia foi avaliada empiricamente?</t>
  </si>
  <si>
    <t>11. Se sim, qual foi o tipo do experimento conduzido para avaliar a tecnologia de avaliação?</t>
  </si>
  <si>
    <t/>
  </si>
  <si>
    <t>12. A avaliação de UX considera algum aspecto da saúde emocional do usuário que está interagindo o chatbot?</t>
  </si>
  <si>
    <t>13. De que forma a saúde mental do usuário foi avaliada?</t>
  </si>
  <si>
    <t>De qual forma o chatbot foi avaliado?</t>
  </si>
  <si>
    <t>Não</t>
  </si>
  <si>
    <t>Utiliza Voz</t>
  </si>
  <si>
    <t>Sim</t>
  </si>
  <si>
    <t>Avaliaram o interesse/prazer e pressão/tensão, esforço</t>
  </si>
  <si>
    <t>Genérica: tecnologia de avaliação de UX não é restrita a tipos específicos de software</t>
  </si>
  <si>
    <t>Existente: tecnologia é baseada em uma existente.</t>
  </si>
  <si>
    <t>Através de questionário enviado Online IMI (Intrinsic motivation inventory) questionnaire e AMS (Academic motivation scale)</t>
  </si>
  <si>
    <t>utilizaram subescalas de Intrinsic Motivation Inventory (IMI) AMS (Academic motivation scale)</t>
  </si>
  <si>
    <t>Misto: se a análise da avaliação foi realizada de forma qualitativa e quantitativa.</t>
  </si>
  <si>
    <t xml:space="preserve">É utilizado para ensinar a classificar rochas. </t>
  </si>
  <si>
    <t>Não, o chatbot não foi criado para um grupo específico.\\</t>
  </si>
  <si>
    <t>Sim, o chatbot é tanto orientado à tarefas quanto orientado à conversação.</t>
  </si>
  <si>
    <t>A Conversational Agent Framework with Multi-modal Personality Expression</t>
  </si>
  <si>
    <t>Utiliza voz</t>
  </si>
  <si>
    <t xml:space="preserve">Utiliza voz
</t>
  </si>
  <si>
    <t>Multimodal Conversational Agent for Older Adults’ Behavioral Change</t>
  </si>
  <si>
    <t>Qualidade hedônica</t>
  </si>
  <si>
    <t>Através de questionário</t>
  </si>
  <si>
    <t>É utilizada uma escada que vai de -3 (horrivelmente ruim) até +3 (extremamente bom)</t>
  </si>
  <si>
    <t>Quantitativos: se a análise da avaliação foi realizada quantitativamente.</t>
  </si>
  <si>
    <t>Coach motivacional para idosos</t>
  </si>
  <si>
    <t>Sim, o chatbot foi criado para dar assistência a um grupo específico. Exemplos: cegos, surdos, idosos, crianças, entre outros.</t>
  </si>
  <si>
    <t>Idosos</t>
  </si>
  <si>
    <t>Sim, foi realizado um estudo empírico para avaliar a tecnologia de avaliação;</t>
  </si>
  <si>
    <t>Estudos de observação</t>
  </si>
  <si>
    <t>In all scenarios, the user interacts with the coach through the HAPA questionnaire. This questionnaire is used in the NESTORE project to evaluate the impact of the behavioral change intervention in different domains of wellbeing</t>
  </si>
  <si>
    <t>The Effect of Emojis when interacting with Conversational Interface Assisted Health Coaching System</t>
  </si>
  <si>
    <t>Prazer, atitude e confiança.</t>
  </si>
  <si>
    <t>Coleta através de questionário.</t>
  </si>
  <si>
    <t xml:space="preserve">Experiência de interação: prazer, atitude e confiança. A interação foi avaliada por meio de três escalas, ou seja, engajamento, atitude e confiança, cada uma composta por quatro itens com uma escala de classificação Likert de 6 pontos (de "concordo totalmente" a "discordo totalmente"). </t>
  </si>
  <si>
    <t>É um chatbot que coleta dados de bem estar mental e físico</t>
  </si>
  <si>
    <t>Sim, o chatbot é orientado a conversação.</t>
  </si>
  <si>
    <t xml:space="preserve">Realizaram um estudo empírico comparando o feedback dos usuários ao interagir com aplicativos de chatbot que usam diferentes estilos de diálogo, ou seja, texto simples ou texto com emoji, ao fazer diferentes perguntas relacionadas à saúde. </t>
  </si>
  <si>
    <t>SIM To fill this gap, we designed a study to test the effect of communication style of a conversational system architecture in the context of collecting information on user’s physical and mental wellness.</t>
  </si>
  <si>
    <t>Utilizam dois questionarios General Health Questionnaire - GHQ [21] and the Global Physical Activity Questionnaire - GPAQ [2].</t>
  </si>
  <si>
    <t>Designing an Adaptive Embodied Conversational Agent for Health Literacy: a User Study</t>
  </si>
  <si>
    <t>Não consegui identificar a experiência do usuário</t>
  </si>
  <si>
    <t>O aspecto hedonico e pragmatico da UX</t>
  </si>
  <si>
    <t>Através de questionário User Experience Questionnaire (UEQ-S)</t>
  </si>
  <si>
    <t>Separa nas subescalas hedonica e pragmática</t>
  </si>
  <si>
    <t>É um chatbot para realizar transações e tratativas bancárias</t>
  </si>
  <si>
    <t>Sim, o chatbot é tanto orientado à tarefas quanto à conversação.</t>
  </si>
  <si>
    <t>Who Should Be My Teammates: Using A Conversational Agent to Understand Individuals and Help Teaming</t>
  </si>
  <si>
    <t>Prazer em interagir com o chatbot</t>
  </si>
  <si>
    <t>Através de conversas com os usuários</t>
  </si>
  <si>
    <t>Foi utilizada uma escala de 1até 5</t>
  </si>
  <si>
    <t xml:space="preserve">É um chatbot utilizado para estudar e potencializar os esforços de uma equipe de alunos em um ambiente educacional,  chamado INDIGO (Diferenças Individuais para Otimização de Grupo) </t>
  </si>
  <si>
    <t>Foi criado para ser utilizado por alunos.</t>
  </si>
  <si>
    <t>Estudo experimental</t>
  </si>
  <si>
    <t>Avalia a diversão do usuário com o chatbot</t>
  </si>
  <si>
    <t>Coleta através de questionários</t>
  </si>
  <si>
    <t>Foi utilizada uma escala Likert de 1 até 7, assim como um campo aberto de comentários</t>
  </si>
  <si>
    <t>Chatbot de venda de ingressos.</t>
  </si>
  <si>
    <t>Estudo piloto experimental</t>
  </si>
  <si>
    <t>Comparing Data from Chatbot and Web Surveys</t>
  </si>
  <si>
    <t>Prazer</t>
  </si>
  <si>
    <t>Os itens relativos ao prazem em utilizar o chatbot foram medidos em escala Likert de 1 até 5</t>
  </si>
  <si>
    <t>É um questionário que coleta informações demográficas e questões sobre o uso de internet</t>
  </si>
  <si>
    <t>O chatbot foi direcionado a adolescentes da Coréia.</t>
  </si>
  <si>
    <t>?</t>
  </si>
  <si>
    <t>exploring chatbot user interfaces for mood measurment: a study of malidity and user experience</t>
  </si>
  <si>
    <t>Não avalia UX</t>
  </si>
  <si>
    <t>Do You Feel Special When an AI Doctor Remembers You? Individuation Efects of AI vs. Human Doctors on User Experience</t>
  </si>
  <si>
    <t>Privacidade Intrusiva</t>
  </si>
  <si>
    <t>É medida numa escala de 1 até 7.</t>
  </si>
  <si>
    <t>Privacidade a intrusão foi avaliada por meio de 6 itens adaptados do estudo  Heng Xu, Tamara Dinev, H. Jef Smith, and Paul Hart. 2008. Examining the formation of individual’s information privacy concerns: Toward an integrative view. Proceedings of 29th Annual International Conference on Information Systems (ICIS 2008), Paris, France</t>
  </si>
  <si>
    <t>Qualitativos: se a análise da avaliação foi realizada qualitativamente.</t>
  </si>
  <si>
    <t xml:space="preserve">Três chatbots foram programados para simular a primeira visita a um médico online, enquanto dois foram programados para a segunda visita. </t>
  </si>
  <si>
    <t>Não, a tecnologia não foi avaliada empiricamente.</t>
  </si>
  <si>
    <t xml:space="preserve">Foi realizado um estudo de duas fases, com um  total de 295 participantes da primeira fase do nosso estudo, e 223 deles participaram da segunda fase, com idades entre 19 e 76 ano. O primeiro estudo foi enquadrado como uma consulta médica pela primeira vez em uma plataforma de e-saúde, uma interface web do chat. Os participantes foram aleatoriamente designados para interagir com um dos três chatbots. em seguida, direcionados para uma página da Web separada, onde preencheram um formulário de saúde (“Por favor, preencha este formulário para que nossos médicos on-line possam fornecer melhores conselhos de saúde para você!”). Após a conclusão, eles retornaram à interface de bate-papo e continuaram a interação. Os chatbots foram programados para fazer oito perguntas sobre sintomas e comportamentos do Covid-19.  No final do bate-papo, os participantes receberam um diagnóstico e recomendações do Covid-19, modelados após o CDC Coronavirus Self-Checker (https://www.cdc.gov/coronavirus/2019-ncov/symptoms-testing/coronavirus-self -checker.html). Cerca de dez dias após a primeira interação, os participantes foram notificados e foram designados para interagir com o médico da mesma identidade com a qual interagiram anteriormente. E eles foram aleatoriamente designados para a condição de individuação ou não-individuação usando dois chatbots.Após o segundo bate-papo, os participantes foram direcionados a um questionário Qualtrics onde avaliaram o médico e sua interação.
</t>
  </si>
  <si>
    <t>All Work and No Play? Conversations with a Question-and-Answer Chatbot in the Wild</t>
  </si>
  <si>
    <t>Nao avalia UX</t>
  </si>
  <si>
    <t>“I Don’t Know Exactly but I Know a Litle”: Exploring Beter Responses of Conversational Agents with Insuficient Information</t>
  </si>
  <si>
    <t>User Preference and Categoriesfor Error Responses in Conversational User Interfaces</t>
  </si>
  <si>
    <t>Não avalia chatbot, avalia as respostas negativas</t>
  </si>
  <si>
    <t>"Forgot Your Password Again?" - Acceptance and User Experience of a Chatbot for In-Company IT Support</t>
  </si>
  <si>
    <t xml:space="preserve">Atratividade, Perspicuidade, Eficiência, Confiabilidade, Estimulação e Novidade. </t>
  </si>
  <si>
    <t xml:space="preserve">Através de diferencial semântico.É medida numa escala de 1 até 7: -3 (muito ruim) até 3 (muito bom). </t>
  </si>
  <si>
    <t xml:space="preserve">Foi realizado o questionário UEQ, com escala de 1 até 7
irritante / agradável
não compreensível/compreensível
criativo / maçante
fácil de aprender/difícil de aprender
valioso / inferior
chato / emocionante
não é interessante/interessante
imprevisível/previsível
rápido lento
inventivo/convencional
obstrutivo / de suporte
bom mau
complicado/fácil
desagradável / agradável
usual/borda de ataque
desagradável / agradável
seguro/não seguro
motivando / desmotivando
atende às expectativas/não atende às expectativas
ineficiente / eficiente
claro/confuso
impraticável / prático
organizado/desordenado
atraente / não atraente
amigável não amigável
conservador/inovador </t>
  </si>
  <si>
    <t>É um chatbot para Suporte de TI de uma empresa</t>
  </si>
  <si>
    <t>Foi realizado experimento controlado, com 12 participantes, com idades entre 21 e 58 anos. Foi respondido um questionário inicial para colher informações sobre o conhecimento atual dos participantes sobre chatbots. Assinaram termo de consenso. Em seguida utilizaram um  chatbot de e-commerce por 5 minutos. Após, os participantes tiveram que resolver tarefas (redefinir senha, responder perguntas frequentes, liberar anexos de e-mail da quarentena), por 10 minutos. Em seguida responderam um questionário sobre cada caso de uso, também, responderam um questionário para indicar casos de uso adicionais que considerassem adequados para esse chatbot de solução de problemas de TI. Além disso, eles foram solicitados a avaliar sua disposição geral (independentemente de um caso de uso concreto) de usar um respectivo chatbot para suporte de TI e classificar diferentes canais de comunicação com o suporte de TI da empresa em relação à sua preferência pessoal. Por fim, foi pedido aos participantes que avaliassem sua experiência geral do usuário no User Experience Questionnaire (UEQ) de Laugwitz et al.</t>
  </si>
  <si>
    <t>Não avalia Ux e não apresenta chatbot. Aborda a classificação de dataset de frases e classificação.</t>
  </si>
  <si>
    <t xml:space="preserve">Interesse;
Diversidade;
Fácil de informar;
Ao controle;
Confiança;
Comentários;
Confiar;
Entender;
Dificuldade;
Esperado;
Intenção de reutilizar;
Satisfação; </t>
  </si>
  <si>
    <t>Através de questionário com Escala Likert de 7 pontos.</t>
  </si>
  <si>
    <t xml:space="preserve">Itens de perguntas realcionadas a Ux (Q1, Q4 -Q14)
Q1: Os itens recomendados para mim corresponderam aos meus interesses.
Q4: As músicas recomendadas para mim são diversas.
Q5: Achei fácil informar ao sistema se não gosto/gosto do
música recomendada.
Q6: Eu me senti no controle de modificar meu gosto usando o MusicBot.
Q7: Estou confiante de que vou gostar das músicas recomendadas para mim.
Q8: Gosto de dar feedback sobre a música que estou ouvindo.
Q9: Este chatbot de música pode ser confiável.
Q10: Achei o sistema fácil de entender nesta conversa.
Q11: Nesta conversa, eu sabia o que poderia dizer ou fazer a cada
ponto do diálogo.
Q12: O sistema funcionou da maneira que eu esperava nesta conversão
sação.
Q13: Vou usar este chatbot de música novamente.
Q14: No geral, estou satisfeito com o chatbot. </t>
  </si>
  <si>
    <t xml:space="preserve">É um recomendador de música baseado em crítica híbrida MusicBot, que usa um chatbot para permitir que os usuários interajam com as recomendações por meio de texto e voz. O sistema oferece duas técnicas principais de crítica, a crítica iniciada pelo usuário (UC) e a crítica sugerida pelo sistema (SC) para refinar a recomendação. </t>
  </si>
  <si>
    <t xml:space="preserve">Foi realizado um experimento controlado, com 45 participantes. O procedimento teve cinco etapas:Leitura de um tutorial, montar um perfil de preferencias musicais, responder a um questionário pré- estudo sobre dados demográficos e características pessoais, experimentar o sistema, utilizar o sistema de maneira a cumprir a tarefa dada pelo mesmo, no caso era necessário para reagir às músicas recomendadas uma a uma aceitando/pulando a música atual ou fazendo uma crítica, e por fim, responder mais um questionário, baseado em uma estrutura de avaliação centrada no usuário para sistemas de recomendação que incluiu 14 perguntas para medir a percepção do usuário de sistemas de recomendação. Os usuários foram capazes de fornecer comentários de texto livre no final. </t>
  </si>
  <si>
    <t>Utiliza voz e movimento. Não texto</t>
  </si>
  <si>
    <t>UX-AdChat: Semi-automatic, predictable usability evaluator of written dialogue systems</t>
  </si>
  <si>
    <t>Infelizmente nao avalia nenhum aspecto de experiencia, somente usabilidade</t>
  </si>
  <si>
    <t>Confiança percebida e Engajamento percebido</t>
  </si>
  <si>
    <t>Específica: tecnologia de avaliação de UX específica para chatbots.</t>
  </si>
  <si>
    <t xml:space="preserve">Para confiança foi utilizada uma escala likert de 1 até 7, sendo 1=discordo totalmente a 7=concordo totalmente. Para engajamento foram utilizados 12 itens de medição para a dimensão de engajamento de nossas pesquisas foram adaptados da literatura anterior. Exemplos dessa dimensão incluem "Eu me senti interessado nessa experiência" e "O tempo que passei usando o chatbot acabou de passar". </t>
  </si>
  <si>
    <t>Não foi descrito</t>
  </si>
  <si>
    <t>O objetivo do sistema de chatbot era orientar os participantes a praticar habilidades de escrita jornalística.</t>
  </si>
  <si>
    <t>Foi investigado se os participantes tinham alguma doença mental.</t>
  </si>
  <si>
    <t xml:space="preserve">Foi realizado um experimento com 35, com idades entre 20 e 29 anos.  Todos os participantes estavam familiarizados com as plataformas de mensagens. O estudo foi realizado em quatro semanas, com um dia para os participantes se familiarizarem com chatbot, e os 27 dias restantes foram divididos em três fases de tempo iguais. Os usuários tiveram que utilizar o chatbot por 4 semanas. Após o período de quatro semanas de interação com o chatbot, 34 participantes participaram de entrevistas individuais presenciais, cada uma com duração entre 45 e 60 minutos. 
</t>
  </si>
  <si>
    <t xml:space="preserve">Avalia a amabilidade em três facetas (ou seja, compaixão, respeito e confiança). Em segundo lugar, os participantes indicaram o quanto gostariam de interagir novamente com esse chatbot. </t>
  </si>
  <si>
    <t>Através de escala Likert (escala de 1=desagradável a 5=agradável)</t>
  </si>
  <si>
    <t xml:space="preserve">Amabilidade
Itens de compaixão
É compassivo, tem um coração mole (Novo).
Pode ser frio e indiferente (Revisado)
É útil e altruísta com os outros (Original)
Sente pouca simpatia pelos outros (Novo)
Itens de respeito
É respeitoso, trata os outros com respeito (Novo)
É educado, cortês com os outros (Novo)
Às vezes é rude com os outros (Original)
Inicia discussões com outras pessoas (Revisado)
Itens de confiança
Assume o melhor das pessoas (Novo)
Tem uma natureza perdoadora (Original)
Tende a encontrar defeitos nos outros (Original)
Suspeita das intenções dos outros (Novo) </t>
  </si>
  <si>
    <t>Foi implementado um sistema de recomendação simples baseado em conteúdo, baseado nas preferências e contexto dos usuários. A base de dados consistiu em 30 filmes, ou seja, os três filmes mais bem avaliados para dez gêneros comuns, conforme informado por um site de recomendação de filmes alemão.</t>
  </si>
  <si>
    <t>Foi realizado um experimento controlado com 30 participantes, com idades entre 18 e 58 anos. Os participantes interagiram com tres versoes de um mesmo chatbot. Em todas as três interações do chatbot, os participantes foram solicitados a perguntar ao chatbot sobre uma recomendação de filme. Em cada execução, foi variada ligeiramente a descrição da tarefa para evitar a repetição monótona da tarefa. Essa variação da descrição da tarefa referia-se à empresa, com a qual o usuário está assistindo ao filme. Tanto a ordem dos chatbots quanto as descrições das tarefas foram contrabalançadas usando um quadrado latino.Após cada interação, pedimos aos participantes que descrevessem sua impressão sobre o chatbot, primeiro, os participantes especificaram sua percepção da amabilidade do chatbot, preenchendo a amabilidade e em segundo lugar, os participantes indicaram o quanto gostariam de interagir novamente com este chatbot</t>
  </si>
  <si>
    <t xml:space="preserve">Evaluating an ECA with a Cognitive-Affective Architecture Joaquín Pérez, Eva Cerezo,Jesús Gallardo,Francisco J. Serón  </t>
  </si>
  <si>
    <t xml:space="preserve">É incorporado </t>
  </si>
  <si>
    <t>Evaluating and Informing the Design of Chatbots   Mohit Jain †* , Pratyush Kumar † , Ramachandra Kota †‡ , Shwetak N. Patel *</t>
  </si>
  <si>
    <t>Diversão e frustração</t>
  </si>
  <si>
    <t>Escala likert de5 pontos e entrevista.</t>
  </si>
  <si>
    <t>Diversão ao utilizar e Frustração.</t>
  </si>
  <si>
    <t xml:space="preserve">Foram avaliados oito chatbots: Alterra - viagens, Call of Duty - Entretenimento, chatShopper - Shopping, CNN- Notícias, Hi Poncho - Utilidades, Pandorabots - Bate papo, Swelly - Social, Trivia blast - jogo </t>
  </si>
  <si>
    <t xml:space="preserve">Foi realizado um estuo com 16 participantes, com idades entre 23 e 45 anos, Os participantes receberam uma lista de 8 chatbots (Alterra [5], Call of Duty [6], chatShopper [7], CNN [8], Hi Poncho [9], Pandorabots [10], Swelly [11], Trivia Blast [12]) em uma ordem aleatória  Eles foram solicitados a interagir com cada chatbot por pelo menos 3-5 minutos diariamente pelos próximos três dias. Os participantes não foram instruídos sobre como interagir com os chatbots, sobre o que eram os chatbots ou que tipo de tarefas realizar usando os chatbot. Após os três dias de interação com os chatbots, o participante teve uma entrevista semiestruturada presencial com o facilitador. As perguntas da entrevista buscaram obter a compreensão dos participantes sobre os chatbots, seus benefícios/limitações percebidos, quaisquer conversas e/ou experiências interessantes e áreas de melhoria. A duração das entrevistas variou de 40 a 60 minutos. No início da entrevista, os participantes foram solicitados a classificar os chatbots e classificá-los em relação a diferentes métricas, incluindo curva de aprendizado, nível de frustração e diversão de usar [24].  Sandra G Hart and Lowell E Staveland. 1988. Development of NASA-TLX (Task Load Index): Results of empirical and theoretical research. Advances in psychology 52 (1988), 139–183. 
</t>
  </si>
  <si>
    <t>Análise de reviews de chatbots no App Google Play</t>
  </si>
  <si>
    <t>Wysa, Saúde; Woebot, Médico; Andy, Educação; Replika, Saúde; SimSimi, Entretenimento; roBot, Entretenimento; Akemi, Entretenimento; Faketalk, Palavra; Chat with Siwa, Entretenimento; PoopTalk, Entretenimento; Ghost chat bot, Palavra; Chat with Annabel, Histórias em quadrinhos; Mydol, Entretenimento; Talking Robot, Entretenimento; Talk to Eve, Estilo de vida; ChattyBot, Entretenimento.</t>
  </si>
  <si>
    <t>Misto</t>
  </si>
  <si>
    <t>Make your own The Potential of Chatbot Customization for the Development of User Trust, Rebecca Wald  Evelien Heyselaar  Tibor Bosse</t>
  </si>
  <si>
    <t xml:space="preserve">Confiança </t>
  </si>
  <si>
    <t>Através de escala likert de 1(nada) até 7(completamente)</t>
  </si>
  <si>
    <t xml:space="preserve">Não consegui identificar 
Bickmore, T., Vardoulakis, L., Jack, B., Paasche-Orlow, M. (2013). Automated
Promotion of Technology Acceptance by Clinicians Using Relational Agents. In
Aylett R., Krenn B., Pelachaud C., Shimodaira H. (eds) Intelligent Virtual Agents.
IVA 2013, 68-78.
</t>
  </si>
  <si>
    <t>Somente conversação</t>
  </si>
  <si>
    <t>Para participar do estudo foi avaliado se os participantes possuíam alguma doença mental</t>
  </si>
  <si>
    <t xml:space="preserve">Após dar consentimento para participar deste estudo, as informações demográficas e pessoais (por exemplo, interesses pessoais) dos participantes foram coletadas na primeira parte do questionário online. Dependendo da condição atribuída, o questionário pedia ainda ao participante que personalizasse seu chatbot com opções de múltipla escolha ou o apresentava ao chatbot genérico. Após ser direcionado para a sala de chat por meio de uma URL externa, cada participante teve uma conversa de dez minutos com o chatbot sobre interesses pessoais, que o pré-teste identificou como uma duração razoável e tópico de conversa. Após dez minutos, o chatbot agradeceu ao participante pela conversa e deu instruções sobre como retornar ao questionário online, que avaliou a experiência do chatbot do participante por meio de autorrelatos compostos por respostas nas escalas de medição. </t>
  </si>
  <si>
    <t>Designing Efective Interview Chatbots: Automatic Chatbot Profiling and Design Suggestion Generation for Chatbot Debugging Xu Han, Michelle Zhou, Matthew J. Turner, Matthew J. Turner</t>
  </si>
  <si>
    <t>Satisfação, Confiança, Sentimento, Empatia</t>
  </si>
  <si>
    <t>Satisfação: não é claro
Confiança: escala likert 1 a 5
Sentimento: niveis de positividade, neutralidade e negatividade 
Empatia: nível de empatia</t>
  </si>
  <si>
    <t>Satisfação: Quão satisfeito você está com a experiência da entrevista?
Confiança: Quanto você confia neste chatbot?
Sentimento: Realizaram análise sentimental nas respostas coletadas dos usuários e calcularam as porcentagens de respostas positivas, neutras e negativas com base no modelo Vader.(CHE Gilbert and Erric Hutto. 2014. Vader: A parsimonious rule-based
model for sentiment analysis of social media text. In Eighth International
Conference on Weblogs and Social Media (ICWSM-14). Available at (20/04/16)
http://comp.social.gatech.edu/papers/icwsm14.vader.hutto.pdf, Vol. 81. AAAI, Palo
Alto, California, USA, 82.) 
Empatia: Calcularam o nível de empatia pela frequência de palavras empáticas usadas por no chatbot. Extraíram as palavras empáticas do EmpatheticDialogues identificando as 15 principais palavras de conteúdo de cada uma de suas 32 categorias de emoção (Hannah Rashkin, Eric Michael Smith, Margaret Li, and Y-Lan Boureau. 2018.
Towards empathetic open-domain conversation models: A new benchmark and
dataset. n.a. (2018), n.a. arXiv:1811.00207)</t>
  </si>
  <si>
    <t>Chatbots de entrevista a respeito do COVID-19.</t>
  </si>
  <si>
    <t>Foi realizado um experimento between subject em que foram coletadas as entrevistas de 1349 participantes, incluindo as incompletas. Não encontrei o procedimento.</t>
  </si>
  <si>
    <t>“I wrote as if I were telling a story to someone I knew.”: Designing Chatbot Interactions for Expressive Writing in Mental Health, SoHyun Park  Anja Thieme  Jeongyun Han, Sungwoo Lee  Wonjong Rhee  Bongwon Suh</t>
  </si>
  <si>
    <t>Ansiedade; Atenção; Intenção de Uso; Adaptabilidade Percebida, Prazer, Sociabilidade e Utilidade; Influência social; Presença Social; e confiança.</t>
  </si>
  <si>
    <t>Coleta as respostas através de escala Likert de 1 até 5</t>
  </si>
  <si>
    <t>Não é exposta a composição, mas se baseia na referência Marcel Heerink, Ben Krose, Vanessa Evers, and Bob Wielinga. 2009. Measuring
acceptance of an assistive social robot: a suggested toolkit. In RO-MAN 2009 -
The 18th IEEE International Symposium on Robot and Human Interactive Commu-
nication, IEEE, Toyama, Japan, 528–533. DOI:https://doi.org/10.1109/ROMAN.
2009.5326320:</t>
  </si>
  <si>
    <t xml:space="preserve">Foram implementados dois chatbots de conversação que instruem o usuário a escrever sobre algumas de suas experiências mais difíceis na vida. O Básico - que entregar as instruções de escrita expressiva de Pennebaker et al. [68] em uma interface de chatbot, traduzida para uma linguagem mais casual e conversacional; O Responsivo - no entanto, ele acompanha a escrita do usuário com 5 prompts de perguntas abertas situados. As perguntas foram elaboradas para ajudar o usuário a revisar o que escreveu em resposta às instruções iniciais; baseiam-se na combinação de três técnicas terapêuticas que podem ajudar o usuário a refletir sobre sentimentos passados, relações sociais ou circunstâncias situacionais e sobre si mesmo.  </t>
  </si>
  <si>
    <t>Para avaliar o bem-estar psicológico dos usuários pré e pós-estudo, usamos a Escala de Resultados de Schwartz de 7 pontos (SOS-10; por exemplo, “Sinto-me esperançoso em relação ao meu futuro.”) [31] e Resultado Clínico de 5 pontos na Rotina Avaliação (CORE-10; por exemplo, “Na última semana, me senti infeliz.”) [18]. Ambos são comumente usados para medir o bem-estar em um período de tempo relativamente curto [2, 5]. Os escores que computamos para análise estatística para encontrar qualquer diferença pré e pós-estudo.</t>
  </si>
  <si>
    <t>Recrutaram 30 participantes (14 homens, 16 mulheres; Mediana = 28 anos, min = 23, max = 41). Todos eles eram coreanos nativos, principalmente estudantes de graduação e pós-graduação de diferentes disciplinas.  O estudo durou 4 dias para manter a configuração original de escrita expressiva [68]. Para obter feedback sobre suas experiências, os participantes deveriam preencher pesquisas todos os dias antes e depois da redação, e antes e depois do estudo. Também realizamos uma entrevista post-hoc para investigar mais profundamente suas experiências. A totalidade das atividades durou cerca de 120 minutos por participante. Todas as sessões de estudo ocorreram em um ambiente de laboratório para manter a configuração experimental consistente para todos os participantes e para responder a qualquer emergência potencial imediatamente. Além disso, para facilitar a escrita e a proteção dos dados, foi utilizado um computador portátil.</t>
  </si>
  <si>
    <t>Usability Guidelines and Evaluation Criteria for Conversational User Interfaces - A Heuristic and Linguistic Approach, Kyoko Sugisaki, Andreas Bleiker</t>
  </si>
  <si>
    <t>Em nosso trabalho, visamos fornecer uma lista de verificação abrangente para o design e avaliação de CUIs, revisando a literatura em linguística e IHC e compilando uma lista gerenciável de pontos de verificação.</t>
  </si>
  <si>
    <t>Artificial Intelligence in Conversational Agents: A Study of Factors Related to Perceived Humanness in Chatbots, Nina Svenningsson, Montathar Faraon</t>
  </si>
  <si>
    <t>Nao avalia chatbot. Com base no raciocínio supracitado, este artigo tem como objetivo explorar e identificar os fatores que podem contribuir para a criação de uma experiência de usuário (UX) semelhante à humana com um chatbot, e formular uma diretriz de design que possa auxiliar o design futuro de chatbots.</t>
  </si>
  <si>
    <t>Playing with Words: From intuition to evaluation of game dialogue interfaces, Serdar Sali1,a, Noah Wardrip-Fruin1,a, Steven Dow3,c, Michael Mateas1,a, Sri Kurniawan1,b , Aaron A. Reed2,a, Ronald Liu1,</t>
  </si>
  <si>
    <t xml:space="preserve">Nao compreendi como chatbot. </t>
  </si>
  <si>
    <t>A New Chatbot for Customer Service on Social Media, Anbang Xu, Zhe Liu, Yufan Guo, Vibha Sinha, Rama Akkiraju</t>
  </si>
  <si>
    <t>Não avalia o chatbot, e sim as respostas que a deep learning dá: Em seguida, eles receberam uma solicitação e pediram para avaliar as três respostas do nosso sistema de aprendizado profundo.</t>
  </si>
  <si>
    <t>User Feedback and Ranking in-a-Loop: Towards Self-Adaptive Dialogue Systems</t>
  </si>
  <si>
    <t xml:space="preserve">Não aborda UX, Neste artigo, consideramos a avaliação do feedback do usuário e o ajuste da estratégia de reclassificação em um "circuito fechado" e propomos o AdaDial, um sistema de diálogo autoadaptativo para agentes conversacionais de IA. </t>
  </si>
  <si>
    <t xml:space="preserve">Não compreendi como chatbot. Esta mais para virtual agent e corpoficado. </t>
  </si>
  <si>
    <t>Positive Emotion Elicitation in Chat-based Dialogue Systems</t>
  </si>
  <si>
    <t>Não avalia UX. Para avaliar o método proposto, realizamos avaliação subjetiva para medir qualitativamente as diferenças percebidas entre os dois métodos de seleção de resposta.</t>
  </si>
  <si>
    <t>Pocket Skills: A Conversational Mobile Web App to Support Dialectical Behavioral Therapy</t>
  </si>
  <si>
    <t>Nao avalia UX. Usa SUS...</t>
  </si>
  <si>
    <t>Não avalia UX, e fala de conversational agents de voz</t>
  </si>
  <si>
    <t>Should my Chatbot be Register-Specific? Designing Appropriate Utterances for Tourism</t>
  </si>
  <si>
    <t xml:space="preserve">É uma proposta de estudo. </t>
  </si>
  <si>
    <t>Não avalia ux</t>
  </si>
  <si>
    <t>Chatbot with Touch and Graphics: An Interaction of Users for Emotional Expression and Turn-taking Hyeonggeun Yun Auejin Ham, Jongrae Park, Jin Kim Taeyeong Kim, Jinkyu Jang, Jeongeun Kim Haechan Lee</t>
  </si>
  <si>
    <t>Grau de expressão emocional reveladora, utilidade da expressão emocional.</t>
  </si>
  <si>
    <t>Escala Likert de 7 pontos para ambos os aspectos</t>
  </si>
  <si>
    <t>Não consta.</t>
  </si>
  <si>
    <t>Foi desenvolvido um sistema de bate-papo móvel baseado na web. No sistema, as pessoas podem conversar e interagir com um chatbot de várias maneiras.</t>
  </si>
  <si>
    <t>A saúde mental foi avaliada por meio dos aspectos da revelação da expressão emocional e da utilidade da expressão emocional</t>
  </si>
  <si>
    <t xml:space="preserve">Foram recrutados 28 participantes interessados em conversar com o chatbot. O experimento foi conversar com um chatbot que tem três condições diferentes (interação baseada em texto, interação baseada em texto e toque e interação baseada em texto e TwG) em relação às preocupações dos participantes relacionadas a três dos quatro tópicos (aprendizagem, carreira, personalidade e relacionamento interpessoal. Antes do experimento, os participantes escolheram três tópicos entre os quatro disponíveis. Depois disso, explicamos a interação de cada condição e os participantes podiam praticar a interação até que estivessem familiarizados com a interação.com a interação. Após a prática, os participantes se comunicaram com o Oz (o chatbot) por 10 minutos por condição. O Oz escolheu as respostas entre o conjunto predefinido de backchannels e perguntas. Após terminar a conversa, eles responderam à pesquisa sobre a experiência do usuário na comunicação . </t>
  </si>
  <si>
    <t>I Can Help You Change! An Empathic Virtual Agent Delivers Behavior Change Health Interventions, CHRISTINE LISETTI, REZA AMINI, UGAN YASAVUR, and NAPHTALI RISHE,</t>
  </si>
  <si>
    <t>**Rejeitado em reuniao</t>
  </si>
  <si>
    <t>Tecnologia 1: Atitude, intenção de uso, prazer percebido, facilidade de uso percebida, sociabilidade percebida, utilidade percebida, presença social, confiança, ansiedade, influência social, Tecnologia 2: simpatia, segurança percebida</t>
  </si>
  <si>
    <t xml:space="preserve">Tecnologia 1: escala likert de 1 até 5, Para declarações positivas (“Gostei do conselheiro de saúde falando comigo”), −2 significa “discordo totalmente” e +2 significa “concordo totalmente”. Para a afirmação negativa (“Achei o conselheiro de saúde chato”), −2 significa “concordo totalmente” e +2 significa “discordo totalmente”. Tecnologia 2:  escala de 1 a 5 de diferencial semantico. </t>
  </si>
  <si>
    <t>Tecnologia 1: Questionário de  Heerink et al. [2009] Tecnologia 2:  Questionário Godspeed  [Bartneck et al</t>
  </si>
  <si>
    <t>Chatbot corpoficado que fo uso de personagens empáticos virtuais bem projetados para a entrega de entrevistas motivacionais breves tem o potencial de aumentar o engajamento dos usuários e a motivação dos usuários para continuar a interagir com eles e, como resultado o aumento da exposição dos usuários a IMCs baseados em evidências envolventes aumentará sua eficácia para a mudança de comportamento.</t>
  </si>
  <si>
    <t>Foi avaliada através das questões relacionadas a ansiedade.</t>
  </si>
  <si>
    <t>Foi solicitado aos 81 participantes que participassem da primeira sessão de entrevista com o conselheiro virtual, que inclui o AUDIT [Babor et al. 2001] instrumento psicométrico para avaliar a dependência do cliente em relação ao álcool e a frequência do consumo de álcool. Os clientes sentaram-se em frente a um computador com uma câmera conectada a ele. Foram instruções orais sobre o funcionamento do sistema. Eles tinham acesso a um mouse e teclado de computador para selecionar suas respostas às perguntas do conselheiro em menus de múltipla escolha. Os usuários tinham a opção de escolher o gênero e a etnia de seu conselheiro preferido entre os caracteres disponíveis. Foram designados a uma das três opções de agente conversacional: somente texto; conselheiro não empático; conselheiro empático. Em seguida responderam a um questionário sobre aceitação e atuação do conselheiro.</t>
  </si>
  <si>
    <t>Touch Your Heart: A Tone-aware Chatbot for Customer Care on Social Media</t>
  </si>
  <si>
    <t>Nao avalia UX, "Avaliamos dois aspectos:1) a qualidade da resposta, ou seja, se o sistema gera respostas adequadas às solicitações do usuário, e 2) as intensidades dos tons incorporados. Para avaliar a qualidade da resposta, derivamos duas métricas de trabalhos anteriores: adequação e utilidade da resposta. Especificamente, uma resposta apropriada deve estar no mesmo tópico da solicitação e também deve “fazer sentido” em resposta a ela [46]. Uma resposta útil deve conter conselhos úteis e concretos que possam atender à solicitação do usuário [19]. Para avaliar as intensidades dos tons incorporados, avaliamos o nível apaixonado e o nível empático para a resposta gerada."</t>
  </si>
  <si>
    <t>Chatbot-based Emotion Management for Distributed Teams: A Participatory Design Study</t>
  </si>
  <si>
    <t>humanidade e afeto</t>
  </si>
  <si>
    <t>Genérica</t>
  </si>
  <si>
    <t>Criada</t>
  </si>
  <si>
    <t>escala likert de 4 pontos</t>
  </si>
  <si>
    <t>Não soube dizer</t>
  </si>
  <si>
    <t>Quantitativos</t>
  </si>
  <si>
    <t>Woebot é um chatbot desenvolvido para ajudar os alunos do ensino médio a aliviar o estresse da carga de trabalho acadêmica.</t>
  </si>
  <si>
    <t>sim</t>
  </si>
  <si>
    <t>Alunos</t>
  </si>
  <si>
    <t>Orientado a conversação</t>
  </si>
  <si>
    <t>N.A.</t>
  </si>
  <si>
    <t>Talvez, nao na avaliação de ux mas no estudo em si sim</t>
  </si>
  <si>
    <t>53 alunos participaram do estudo, porém somente 25 responderam a todos os questionários. Para a coleta de dados foi utilizada uma série de instrumentos que foram administrados por meio do Google Forms. Os participantes tiveram que responder a um avaliação de sofrimento psicológico (PDA), avaliação do nível de estresse pré-teste e pós-teste (SLA), avaliação diária de conversação (DCA) e formulário de avaliação do chatbot.</t>
  </si>
  <si>
    <t>Não avalia Ux e trata de plataformas de construção de chatbot. É design.</t>
  </si>
  <si>
    <t>A Web-based Platform for Collection of Human-Chatbot Interactions</t>
  </si>
  <si>
    <t>Não avalia chatbot</t>
  </si>
  <si>
    <t>Coerced Change-talk with Conversational Agents Promotes Confidence in Behavior Change</t>
  </si>
  <si>
    <t>É um virtual agent corpoficado que nao realiza avaliação só de texto. Não fala de UX. faz uma pergunta sobre trust.</t>
  </si>
  <si>
    <t>Corpoficado e utiliza voz</t>
  </si>
  <si>
    <t>A Vision Enriched Intelligent Agent with Image Description Generation</t>
  </si>
  <si>
    <t>É uma demonstração e não faz avaliação</t>
  </si>
  <si>
    <t>Percepção de facilidade de uso e Prazer</t>
  </si>
  <si>
    <t>Criada: tecnologia foi criada para o estudo e descrita no artigo.</t>
  </si>
  <si>
    <t>Escala Likert de 1 a 5</t>
  </si>
  <si>
    <t>Tecnologia1: questionário pós teste
Prazer: “A interação com a ferramenta de aprendizagem foi emocionante” e “É divertido interagir com a ferramenta de aprendizagem”; Percepção de facilidade de uso: TAM? 67 Minha interação com o sistema é clara e compreensível.
Interagir com o sistema não requer muito do meu esforço mental.
Acho o sistema fácil de usar.
Acho fácil fazer com que o sistema faça o que eu quero que ele faça.
68 nao achei
Tecnologia 2: Questões abertas "O que você gostou particularmente no uso da ferramenta de argumentação?", "O que mais poderia ser melhorado?" e "Você tem alguma outra idéia?"</t>
  </si>
  <si>
    <t xml:space="preserve">O chatbot é uma ferramenta de aprendizado conversacional em combinação com mineração de argumentação. O ArgueTutor (abreviação de Argumentation Tutor), um sistema de tutoria baseado em diálogo adaptativo que fornece aos alunos feedback adaptativo e instantâneo, entrada teórica e orientação passo a passo durante seu processo de escrita. </t>
  </si>
  <si>
    <t>Estudantes</t>
  </si>
  <si>
    <t>Recrutaram 55 estudantes para participar do experimento. Contabilizaram 31 resultados válidos no tratamento e 24 no grupo controle. Os participantes do grupo de tratamento tinham idade média de 22,75, 17 eram do sexo masculino, 14 do sexo feminino. No grupo controle, a idade média dos participantes foi de 23,52 (DP= 2,81), 11 eram do sexo masculino e 13 do feminino. O experimento foi conduzido em três etapas: 1) Pré-teste: O experimento começou com uma pré-pesquisa de 14 questões. Onde testaram três construções diferentes para avaliar se a randomização foi bem-sucedida.
2) Exercício de escrita: Na parte de escrita dos experimentos, pediram aos participantes que realizassem tarefas de escrita persuasiva, simulando um típico trabalho de casa de redação do aluno. Pediram aos alunos que escrevessem uma revisão sobre a discussão da pré-pesquisa.
3) Pós-teste: No pós-pesquisa, mediram o nível percebido de prazer dos alunos, uma vez que o prazer durante um processo de aprendizagem tem uma grande influência na adoção de ferramentas de TI e no sucesso de aprendizagem dos alunos . Além disso, mediram a facilidade de uso percebida dos participantes seguindo o modelo de aceitação de tecnologia de e capturamos os dados demográficos. No total, fizeram 13 perguntas. Por fim, fizeram três perguntas qualitativas: "O que você mais gostou no uso da ferramenta de argumentação?", "O que mais poderia ser melhorado?" e "Você tem alguma outra idéia?"</t>
  </si>
  <si>
    <t xml:space="preserve">Avalia usabilidade
</t>
  </si>
  <si>
    <t xml:space="preserve">Não avaliou Ux
</t>
  </si>
  <si>
    <t>Cold Comfort Matters -How Channel-Wise Emotional Strategies Help in a Customer Service Chatbot</t>
  </si>
  <si>
    <t xml:space="preserve">É design, não avalia ux
</t>
  </si>
  <si>
    <t>A Conversation Analysis of Non-Progress and Coping Strategies with a Banking Task-Oriented Chatbot Chi-Hsun Li, Su-Fang Yeh, Tang-Jie Chang, Meng-Hsuan Tsai, Ken Chen, Yung-Ju Chang</t>
  </si>
  <si>
    <t>Do Multilingual Users Prefer Chat-bots that Code-mix? Let’s Nudge and Find Out!</t>
  </si>
  <si>
    <t>humanidade</t>
  </si>
  <si>
    <t>escala likert de 7 pontos</t>
  </si>
  <si>
    <t>Avaliação da Capacidade do chatbot de falar como um humano</t>
  </si>
  <si>
    <t>Chatbot de conversação</t>
  </si>
  <si>
    <t>Os participantes foram questionados primeiro sobre questões demográficas, sobre sua proficiência em hindi e inglês, sua formação educacional, cidades em que moraram e sua exposição anterior a chatbots. Em seguida, os participantes interagem com o chatbot monolíngue em inglês. Isso dura 15 turnos de conversação ou 15 minutos, o que for satisfeito antes. Eles são solicitados a fornecer feedback sobre essa interação. Em seguida, os participantes interagem com um dos dois chatbots do CM. Novamente, essa interação dura 15 turnos ou 15 minutos. Os participantes então concluem o estudo fornecendo feedback sobre a segunda interação e feedback comparativo entre os dois</t>
  </si>
  <si>
    <t>Transformation through Provocation? Designing a 'Bot of Conviction' to Challenge Conceptions and Evoke Critical Reflection</t>
  </si>
  <si>
    <t>Não avalia UX e é mais design</t>
  </si>
  <si>
    <t>A new friend in our Smartphone?Observing Interactions with Chatbots in the search of emotional engagement</t>
  </si>
  <si>
    <t xml:space="preserve">Tecnologia 1: Felicidade, Tristeza, Raiva, Surpresa, Ansiedade, Tranquilidade e Vigor; Tecnologia 2: Desconforto, Frustração/raiva/impotência, Interesse, Satisfação, Bem-estar; </t>
  </si>
  <si>
    <t>Tecnologia 1: Visual Analogue Scale (VAS); Tecnologia 2: Não consegui identificar</t>
  </si>
  <si>
    <t>Tecnologia 1: Felicidade, Tristeza, Raiva, Surpresa, Ansiedade, Tranquilidade e Vigor;
Tecnologia 2: Desconforto, Frustração/raiva/impotência, Interesse, Satisfação, Bem-estar;</t>
  </si>
  <si>
    <t xml:space="preserve">Foram desenvolvidos dois chatbots de conversação com o objetivo de entender a natureza do engajamento emocional entre a mentalidade psicológica individual e um chatbot durante uma conversa. </t>
  </si>
  <si>
    <t>Para medir seu estado emocional utilizaram uma Escala Visual Analógica (EVA) para contabilizar 7 atitudes ou variáveis (Alegria, Tristeza, Raiva, Surpresa, Ansiedade, Tranquilidade e Vigor)</t>
  </si>
  <si>
    <t xml:space="preserve">Foi conduzido um experimento com 13 participantes, com idades entre 18 e 50 anos. Antes da interação com os bots, foi dado aos participantes um conjunto de pesquisas. Em seguida, também realizaram uma entrevista semiestruturada para entender o conhecimento prévio e uso dos participantes em relação à IA, Agentes de Conversação e chatbots Assistentes Virtuais  , e os questionou sobre sua disposição de usar essas interfaces em um futuro próximo. 
O experimento consistiu em uma sessão individual onde cada participante recebeu um celular com o Telegram instalado e pronto para conversar com os dois chatbots. O tempo esperado para cada chatbot era de 10 minutos, mas algumas das conversas terminaram mais cedo a pedido dos participantes.
Após a interação com ambos os sistemas (CH1 e CH2), os participantes foram solicitados a preencher um questionário Seguiu-se uma entrevista onde os usuários explicaram sua experiência e destacaram se seu preconceito mudou sobre os agentes conversacionais. </t>
  </si>
  <si>
    <t>Chatbots por voz.</t>
  </si>
  <si>
    <t>tecnologia 1:irritante / agradável
não compreensível/compreensível
criativo / maçante
fácil de aprender/difícil de aprender
valioso / inferior
chato / emocionante
não é interessante/interessante
imprevisível/previsível
rápido lento
inventivo/convencional
obstrutivo / de suporte
bom mau
complicado/fácil
desagradável / agradável
usual/borda de ataque
desagradável / agradável
seguro/não seguro
motivando / desmotivando
atende às expectativas/não atende às expectativas
ineficiente / eficiente
claro/confuso
impraticável / prático
organizado/desordenado
atraente / não atraente
amigável não amigável
conservador/inovador 
Tecnologia 2: confiança</t>
  </si>
  <si>
    <t xml:space="preserve">Tecnologia 1:Através de diferencial semântico de 7 pontos 
Tecnologia 2: </t>
  </si>
  <si>
    <t>Tecnologia 1: UEQ irritante / agradável
não compreensível/compreensível
criativo / maçante
fácil de aprender/difícil de aprender
valioso / inferior
chato / emocionante
não é interessante/interessante
imprevisível/previsível
rápido lento
inventivo/convencional
obstrutivo / de suporte
bom mau
complicado/fácil
desagradável / agradável
usual/borda de ataque
desagradável / agradável
seguro/não seguro
motivando / desmotivando
atende às expectativas/não atende às expectativas
ineficiente / eficiente
claro/confuso
impraticável / prático
organizado/desordenado
atraente / não atraente
amigável não amigável
conservador/inovador 
Tecnologia 2: 3 itens da ref 33 n consegui acesso</t>
  </si>
  <si>
    <t>Chatbot desenvolvido para planejar e reservar um percurso.</t>
  </si>
  <si>
    <t>No início da sessão de estudo, os participantes receberam um briefing detalhado sobre o objetivo e o procedimento do estudo e os possíveis efeitos colaterais do simulador. Em seguida, assinaram um formulário de consentimento de participação informativo e preencheram um pré-questionário (demografia, ATI-S). Os participantes foram incentivados a pensar em voz alta e fazer perguntas sempre que quisessem e – caso se sentissem desconfortáveis ​​– pausar ou desistir do estudo a qualquer momento sem consequências Para o teste baseado em tarefas, os participantes experimentaram duas jornadas AMoD na configuração baseada em laboratório . Sua tarefa era viajar com um amigo para um parque público (viagem 1) e voltar para casa (viagem 2) usando o serviço AMoD. Portanto, eles tiveram que inserir o respectivo local de destino e horário de partida e selecionar uma das três opções fornecidas pelo aplicativo.
Após a reserva, os participantes usaram a funcionalidade de navegação integrada do aplicativo, fizeram check-in em uma interface de usuário de porta prototipada em papel usando o código QR do bilhete recebido e fizeram o passeio no simulador AV. Na jornada do ‘caminho feliz’, os participantes não receberam instruções explícitas sobre o que fazer durante o passeio. Ou seja, eles estavam livres para, por exemplo, monitorar a exibição de informações ou apenas aproveitar o passeio (simulado). Na condição CoP, ocorreram dois CoPs. (1) A alteração da hora de partida de uma viagem já reservada implicava o cancelamento da reserva inicial antes da partida e a reserva de uma nova viagem. (2) Uma mudança do destino alvo durante o passeio exigia que os participantes abortassem o passeio em andamento e reservassem um passeio de conexão para o novo destino (um restaurante).
Quando chegaram ao destino  ('caminho feliz'; após um passeio de 14 minutos), respectivamente a parada especial (CoP; após um passeio de 7 minutos), os participantes fizeram o check-out e avaliaram o serviço usando o aplicativo (Fig. 3).
Após cada viagem, os participantes avaliaram a aceitação, UX e confiança usando um questionário digital e relataram suas mudanças emocionais durante a jornada desenhando uma curva de emoção. Ao final da sessão, os participantes avaliaram a percepção de presença, bem-estar e maltar do simulador com o questionário digital e participaram de uma entrevista semiestruturada. Cada sessão durou cerca de 75 a 90 minutos e foi conduzida por um experimentador e um anotador.</t>
  </si>
  <si>
    <t>Overcoming Distractions during Transitions from Break to Work using a Conversational Website-Blocking System</t>
  </si>
  <si>
    <t>A avaliação feita não considera aspectos de ux, somente a "experiencia" em utilizar o chatbot.</t>
  </si>
  <si>
    <t>Não faz avaliação</t>
  </si>
  <si>
    <t>Não foi especificado.</t>
  </si>
  <si>
    <t>Através de entrevista.</t>
  </si>
  <si>
    <t>Não foi detalhado.</t>
  </si>
  <si>
    <t>Dara é um chatbot que faz uma série de perguntas a aspirantes a artistas e designers e é capaz de sugerir oportunidades relevantes em resposta. Neste resumo estendido, apresentamos alguns de nossos primeiros trabalhos sobre Dara.</t>
  </si>
  <si>
    <t>Artistas e Designers</t>
  </si>
  <si>
    <t>14 participantes foram convidados a visitar uma página dedicada no Facebook e interagir com o protótipo Dara totalmente automatizado. A faixa etária dos participantes foi de 31 a 46 anos. Participaram 6 homens e 8 mulheres. Todos eles eram da Índia. 7 dos participantes interagiram com um bot de serviço, mas apenas em raras ocasiões. O tempo médio de envolvimento com Dara foi de 6 minutos. Entrevistamos os participantes imediatamente após seu envolvimento com Dara. As entrevistas foram conduzidas como uma conversa telefônica, onde conduzimos os participantes através de uma série de 16 perguntas. Perguntamos a eles sobre sua experiência conversando com Dara, suas opiniões sobre sua personalidade e funções, os tipos de colaborações que Dara deveria sugerir e os domínios em que ela deveria ser proficiente.</t>
  </si>
  <si>
    <t>Avalia satisfação</t>
  </si>
  <si>
    <t>Engajamento</t>
  </si>
  <si>
    <t>Entrevista</t>
  </si>
  <si>
    <t>Slumber-Bot é uma abordagem semiautomática para coletar medições objetivas do sono.</t>
  </si>
  <si>
    <t xml:space="preserve">Foi realizado um estudo de campo de quatro semanas com cinco participantes com SlumberBot. O experimento dividido em três fases na linha do tempo. Na primeira fase (Semana 1), pedimos aos participantes que relatassem sua qualidade diária de sono ao acordar, usando o papel impresso CSDpara criar a linha de base deste estudo. Na segunda fase (Semana 2), os participantes deveriam interagir com o SlumberBot todos os dias durante uma semana e participar de uma entrevista semiestruturada ao final desta fase. O objetivo desta entrevista foi coletar e comparar a experiência dos usuários entre as duas ferramentas de autorrelato (ou seja, CSD e SlumberBot) e o feedback dos usuários sobre como o SlumberBot influencia o processo de autorreflexão dos usuários sobre seus problemas de sono durante um curto período de tempo (ou seja, uma semana). Na última fase (da semana 3 à semana 4), os participantes foram convidados a continuar usando o SlumberBot por mais duas semanas e participaram de uma entrevista final no final do estudo. O objetivo da entrevista final era entender a influência do SlumberBot por um período relativamente longo (ou seja, duas semanas). </t>
  </si>
  <si>
    <t>Não avalia a UX do chatbot.</t>
  </si>
  <si>
    <t>Is She Truly Enjoying the Conversation?: Analysis of Physiological Signals toward Adaptive Dialogue Systems</t>
  </si>
  <si>
    <t xml:space="preserve">Não avalia UX
</t>
  </si>
  <si>
    <t>Find the Conversation Killers: A Predictive Study of Thread-ending Posts</t>
  </si>
  <si>
    <t>não avalia ux</t>
  </si>
  <si>
    <t>É um estudo em desenvolvimento e avalia somente usabilidade.</t>
  </si>
  <si>
    <t>estudam as caracteristicas que os usuarios gostariam que os chatbots tivessem "Nosso presente trabalho visa desenvolver um modelo unificado de qualidades sociais para um chatbot conversacional baseado em pesquisas existentes centradas no usuário"</t>
  </si>
  <si>
    <t>Creating Chatbots to talk with humans: HCI evaluations and perspectives</t>
  </si>
  <si>
    <t>Avalia a ferramenta de criar chatbots</t>
  </si>
  <si>
    <t>Designing Engagement-aware Agents for Multiparty Conversations</t>
  </si>
  <si>
    <t>Utiliza voz e é corpoficado</t>
  </si>
  <si>
    <t>Não realiza avaliação.</t>
  </si>
  <si>
    <t>Faz avaliação tecnica do sistema. Não avalia UX.</t>
  </si>
  <si>
    <t>Automation Anxiety as a Barrier to Workplace Automation</t>
  </si>
  <si>
    <t>Não avalia ux. Avalia o quão abertas as pessoas estão para utilizar chatbots.</t>
  </si>
  <si>
    <t>Não faz avaliação. "Realizamos entrevistas semiestruturadas individuais com cada participante para entender os recursos que eles queriam e seus relatos dos desafios e oportunidades durante seu tempo com os aplicativos de fitness de IA."</t>
  </si>
  <si>
    <t>Airbot: using a work flow model for proactive assistance in public spaces</t>
  </si>
  <si>
    <t>Divertido, útil, informativo, usaria novamente.</t>
  </si>
  <si>
    <t>Numa escala Likert de 1 até 5</t>
  </si>
  <si>
    <t>Não sei descrever</t>
  </si>
  <si>
    <t>É um chatbot que auxilia usuários num aeroporto.</t>
  </si>
  <si>
    <t>Foi feito um experimento com 101 passageiros, em que, pesquisa para avaliar o assistente pessoal foi projetada para ser aplicável tanto aos participantes do grupo de tratamento (usuários do AIRBOT) quanto aos participantes do grupo de controle (não usuários do AIRBOT) e teve duas partes. A primeira parte foi apresentada a todos os usuários. Em seguida responderam um questionário sobre a experiência no aeroporto. Enquanto os passageiros do grupo de controle só precisavam responder a perguntas sobre esses quatro fatores, os usuários do AIRBOT foram solicitados a responder a perguntas adicionais na segunda parte. Essas perguntas avaliaram a experiência dos usuários com o AIRBOT.O experimentador explicou o tipo de assistência que o AIRBOT foi capaz de dar e pediu aos participantes que se lembrassem de responder à pesquisa final logo antes da decolagem ou logo após o pouso em seu destino.</t>
  </si>
  <si>
    <t>When the Social Becomes Non-Human: Young People's Perception of Social Support in Chatbots Social Support in Chatbots</t>
  </si>
  <si>
    <t>Confiança</t>
  </si>
  <si>
    <t>Foi perguntado sobre questões de confiança e privacidade</t>
  </si>
  <si>
    <t>Qualitativos</t>
  </si>
  <si>
    <t>A Woebot conduz a CBT – uma abordagem baseada em evidências para o tratamento de vários problemas psicológicos – e é projetada para que os princípios da CBT sejam utilizados de maneira amigável e envolvente. O chatbot se assemelha a um amigo que verifica o humor do usuário e dá conselhos sobre experiências e preocupações. O Woebot também oferece questionários e vídeos que ajudam os usuários a descobrir padrões de pensamento habituais ou automatizados que afetam seu bem-estar e saúde mental.</t>
  </si>
  <si>
    <t>Sim, o chatbot é orientado a conversação</t>
  </si>
  <si>
    <t>Foi feito um experimento com 16 participantes. Os participantes foram convidados a usar o Woebot todos os dias por 14 dias e poderiam se retirar do estudo a qualquer momento. Após 14 dias de uso, eles participaram de uma entrevista individual, realizada presencialmente. Como parte da sessão de entrevistas, os participantes também experimentaram um protótipo de chatbot, o Ungbot, direcionado aos jovens. Finalmente, dois meses depois, foram realizadas entrevistas por e-mail com os participantes. As entrevistas foram gravadas em áudio e transcritas. A maioria das entrevistas durou aproximadamente uma hora ou mais (média: 1 hora e 12 minutos)
As entrevistas constaram de três partes. A primeira parte das entrevistas concentrou-se em questões abertas sobre as experiências gerais dos entrevistados com avaliação, apoio emocional, informativo e instrumental. A segunda parte consistiu em uma pergunta aprofundada sobre as experiências e reflexões dos participantes sobre os chatbots em geral, e o Woebot em particular, como fonte de apoio social. a terceira parte, depois de dois meses, deram continuidade a um estudo de e-mail. Perguntamos se eles usaram o Woebot ou chatbots semelhantes após a entrevista. Se eles respondessem “não”, foi pedido que explicassem o motivo e, se respondessem “sim”, foi pedido que compartilhassem suas experiências e motivação para usar chatbots</t>
  </si>
  <si>
    <t>Trata de prototipos desenvolvidos num workshop e não avalia ux.</t>
  </si>
  <si>
    <t>Avalia um teclado</t>
  </si>
  <si>
    <t>Não avalia Ux.</t>
  </si>
  <si>
    <t>Exploring the State-of-Receptivity for mHealth Interventions</t>
  </si>
  <si>
    <t>Hybrid Chat and Task Dialogue for More Engaging HRI Using Reinforcement Learning*</t>
  </si>
  <si>
    <t>Utiliza robô corpoficado.</t>
  </si>
  <si>
    <t>ACM</t>
  </si>
  <si>
    <t>009</t>
  </si>
  <si>
    <t>012</t>
  </si>
  <si>
    <t>015</t>
  </si>
  <si>
    <t>032</t>
  </si>
  <si>
    <t>033</t>
  </si>
  <si>
    <t>036</t>
  </si>
  <si>
    <t>037</t>
  </si>
  <si>
    <t>039</t>
  </si>
  <si>
    <t>048</t>
  </si>
  <si>
    <t>065</t>
  </si>
  <si>
    <t>085</t>
  </si>
  <si>
    <t>092</t>
  </si>
  <si>
    <t>102</t>
  </si>
  <si>
    <t>105</t>
  </si>
  <si>
    <t>111</t>
  </si>
  <si>
    <t>157</t>
  </si>
  <si>
    <t>185</t>
  </si>
  <si>
    <t>188</t>
  </si>
  <si>
    <t>209</t>
  </si>
  <si>
    <t>240</t>
  </si>
  <si>
    <t>254</t>
  </si>
  <si>
    <t>283</t>
  </si>
  <si>
    <t>328</t>
  </si>
  <si>
    <t>333</t>
  </si>
  <si>
    <t>529</t>
  </si>
  <si>
    <t>533</t>
  </si>
  <si>
    <t>IEEE</t>
  </si>
  <si>
    <t>626</t>
  </si>
  <si>
    <t>627</t>
  </si>
  <si>
    <t xml:space="preserve">Trust (6); </t>
  </si>
  <si>
    <t xml:space="preserve">Prazer </t>
  </si>
  <si>
    <t xml:space="preserve">Enjoyment, </t>
  </si>
  <si>
    <t>Questões abertas</t>
  </si>
  <si>
    <t>Atratividade</t>
  </si>
  <si>
    <t xml:space="preserve">Attractiveness, </t>
  </si>
  <si>
    <t>Likert de 5 pontos</t>
  </si>
  <si>
    <t>Eficiência</t>
  </si>
  <si>
    <t xml:space="preserve">Efficiency, </t>
  </si>
  <si>
    <t>Likert 7 pontos</t>
  </si>
  <si>
    <t>Perspicácia</t>
  </si>
  <si>
    <t xml:space="preserve">Perspicuity, </t>
  </si>
  <si>
    <t>Likert 6 pontos</t>
  </si>
  <si>
    <t>Dependabilidade</t>
  </si>
  <si>
    <t>Dependability,</t>
  </si>
  <si>
    <t>Likert 4 pontos</t>
  </si>
  <si>
    <t>Estimulação</t>
  </si>
  <si>
    <t xml:space="preserve">Stimulation, </t>
  </si>
  <si>
    <t>Likert 10 pontos</t>
  </si>
  <si>
    <t>Novidade</t>
  </si>
  <si>
    <t xml:space="preserve">Novelty, </t>
  </si>
  <si>
    <t xml:space="preserve">and Engagement </t>
  </si>
  <si>
    <t>Interesse</t>
  </si>
  <si>
    <t>(5 each); Interest (3)</t>
  </si>
  <si>
    <t>Agradabilidade</t>
  </si>
  <si>
    <t>; Likeable,</t>
  </si>
  <si>
    <t>UX Geral</t>
  </si>
  <si>
    <t>General UX,</t>
  </si>
  <si>
    <t>Fácil de Informar</t>
  </si>
  <si>
    <t xml:space="preserve">Easy to Report, </t>
  </si>
  <si>
    <t>Intenção de reutilizar</t>
  </si>
  <si>
    <t>Intention to Reuse,</t>
  </si>
  <si>
    <t>Diversão</t>
  </si>
  <si>
    <t xml:space="preserve">Fun, </t>
  </si>
  <si>
    <t>Frustração</t>
  </si>
  <si>
    <t>Frustration,</t>
  </si>
  <si>
    <t>Ansiedade</t>
  </si>
  <si>
    <t xml:space="preserve">Anxiety, </t>
  </si>
  <si>
    <t>Presença Social</t>
  </si>
  <si>
    <t xml:space="preserve">Social Presence, </t>
  </si>
  <si>
    <t>Humanidade</t>
  </si>
  <si>
    <t xml:space="preserve">Humanity, and </t>
  </si>
  <si>
    <t>Privacidade</t>
  </si>
  <si>
    <t xml:space="preserve">Privacy (2 each); </t>
  </si>
  <si>
    <t>Pressão</t>
  </si>
  <si>
    <t xml:space="preserve">Pressure, </t>
  </si>
  <si>
    <t>Tensão</t>
  </si>
  <si>
    <t>Tension,</t>
  </si>
  <si>
    <t>Esforço</t>
  </si>
  <si>
    <t xml:space="preserve">Effort, </t>
  </si>
  <si>
    <t>Motivação</t>
  </si>
  <si>
    <t>Motivation,</t>
  </si>
  <si>
    <t>Atitude</t>
  </si>
  <si>
    <t xml:space="preserve"> Attitude, </t>
  </si>
  <si>
    <t>Simpatia</t>
  </si>
  <si>
    <t xml:space="preserve">Enjoyable, </t>
  </si>
  <si>
    <t>Privacy Intrusive,</t>
  </si>
  <si>
    <t>Diversidade</t>
  </si>
  <si>
    <t>Diversity,</t>
  </si>
  <si>
    <t>Controle</t>
  </si>
  <si>
    <t>Control,</t>
  </si>
  <si>
    <t>Feedback</t>
  </si>
  <si>
    <t xml:space="preserve">Feedback, </t>
  </si>
  <si>
    <t>Entender</t>
  </si>
  <si>
    <t>Understanding,</t>
  </si>
  <si>
    <t>Dificuldade</t>
  </si>
  <si>
    <t xml:space="preserve"> Difficulty,</t>
  </si>
  <si>
    <t>Expectativa</t>
  </si>
  <si>
    <t>Expectation,</t>
  </si>
  <si>
    <t>Intimidade</t>
  </si>
  <si>
    <t xml:space="preserve"> Intimacy, </t>
  </si>
  <si>
    <t>Autoreflexão</t>
  </si>
  <si>
    <t>Self-reflection,</t>
  </si>
  <si>
    <t>Autoconsciência</t>
  </si>
  <si>
    <t xml:space="preserve"> Selfawareness, </t>
  </si>
  <si>
    <t>Impressões</t>
  </si>
  <si>
    <t xml:space="preserve">Impressions, </t>
  </si>
  <si>
    <t>Bem estar Psicológico</t>
  </si>
  <si>
    <t xml:space="preserve">Psychological Well-being, </t>
  </si>
  <si>
    <t>Atenção</t>
  </si>
  <si>
    <t>Attention,</t>
  </si>
  <si>
    <t>Intenção de uso</t>
  </si>
  <si>
    <t>Intention to Use,</t>
  </si>
  <si>
    <t>Adaptabilidade</t>
  </si>
  <si>
    <t>Adaptability,</t>
  </si>
  <si>
    <t>Sociabilidade</t>
  </si>
  <si>
    <t>Sociability,</t>
  </si>
  <si>
    <t>Influência Social</t>
  </si>
  <si>
    <t xml:space="preserve"> Social Influence,</t>
  </si>
  <si>
    <t>Interpretação</t>
  </si>
  <si>
    <t xml:space="preserve"> Interpretation, </t>
  </si>
  <si>
    <t>Impacto psicológico</t>
  </si>
  <si>
    <t xml:space="preserve">Psychological Impact, </t>
  </si>
  <si>
    <t>Percepções de divulgação social</t>
  </si>
  <si>
    <t>Perceptions of Social Disclosure,</t>
  </si>
  <si>
    <t>Grau de expressão emocional reveladora</t>
  </si>
  <si>
    <t>Revealing Emotional Expression,</t>
  </si>
  <si>
    <t>Utilidade da expressão emocional</t>
  </si>
  <si>
    <t>Usefulness of Emotional Expression,</t>
  </si>
  <si>
    <t>Naturalidade</t>
  </si>
  <si>
    <t>Naturalness,</t>
  </si>
  <si>
    <t>Afeto</t>
  </si>
  <si>
    <t>Affection,</t>
  </si>
  <si>
    <t>Felicidade</t>
  </si>
  <si>
    <t xml:space="preserve"> Happiness, </t>
  </si>
  <si>
    <t>Tristeza</t>
  </si>
  <si>
    <t xml:space="preserve">Sadness, </t>
  </si>
  <si>
    <t>Raiva</t>
  </si>
  <si>
    <t>Anger</t>
  </si>
  <si>
    <t>Surpresa</t>
  </si>
  <si>
    <t>, Surprise</t>
  </si>
  <si>
    <t>Tranquilidade</t>
  </si>
  <si>
    <t>, Tranquility,</t>
  </si>
  <si>
    <t>Vigor</t>
  </si>
  <si>
    <t xml:space="preserve"> Vigor</t>
  </si>
  <si>
    <t>Desconforto</t>
  </si>
  <si>
    <t>, Discomfort</t>
  </si>
  <si>
    <t>Bem estar</t>
  </si>
  <si>
    <t xml:space="preserve">, Well-being, </t>
  </si>
  <si>
    <t>Empatia</t>
  </si>
  <si>
    <t xml:space="preserve">Empathy, </t>
  </si>
  <si>
    <t>Apreciação</t>
  </si>
  <si>
    <t>Appreciation,</t>
  </si>
  <si>
    <t>Suporte emocional</t>
  </si>
  <si>
    <t xml:space="preserve"> Emotional Support</t>
  </si>
  <si>
    <t>Percepção de Emoção</t>
  </si>
  <si>
    <t>, Emotion Perception,</t>
  </si>
  <si>
    <t>Expressão de emoção</t>
  </si>
  <si>
    <t xml:space="preserve"> Expression of Emotion</t>
  </si>
  <si>
    <t>Suporte social</t>
  </si>
  <si>
    <t>, Social Support,</t>
  </si>
  <si>
    <t>Compromisso</t>
  </si>
  <si>
    <t xml:space="preserve"> Commitment, and </t>
  </si>
  <si>
    <t>Expectativas nao atendidas</t>
  </si>
  <si>
    <t>Unmet Expectations</t>
  </si>
  <si>
    <t>Ano de publicação</t>
  </si>
  <si>
    <t>Código na Biblioteca</t>
  </si>
  <si>
    <t>Código Geral</t>
  </si>
  <si>
    <t>Ano</t>
  </si>
  <si>
    <t>P001</t>
  </si>
  <si>
    <t>Quantidade</t>
  </si>
  <si>
    <t>P002</t>
  </si>
  <si>
    <t>P003</t>
  </si>
  <si>
    <t>P004</t>
  </si>
  <si>
    <t>P005</t>
  </si>
  <si>
    <t>P006</t>
  </si>
  <si>
    <t>P007</t>
  </si>
  <si>
    <t>P008</t>
  </si>
  <si>
    <t>P009</t>
  </si>
  <si>
    <t>P010</t>
  </si>
  <si>
    <t>P011</t>
  </si>
  <si>
    <t>P012</t>
  </si>
  <si>
    <t>P013</t>
  </si>
  <si>
    <t>P014</t>
  </si>
  <si>
    <t>P015</t>
  </si>
  <si>
    <t>P016</t>
  </si>
  <si>
    <t>P017</t>
  </si>
  <si>
    <t>P018</t>
  </si>
  <si>
    <t>P019</t>
  </si>
  <si>
    <t>P020</t>
  </si>
  <si>
    <t>P021</t>
  </si>
  <si>
    <t>P022</t>
  </si>
  <si>
    <t>P023</t>
  </si>
  <si>
    <t>P024</t>
  </si>
  <si>
    <t>P025</t>
  </si>
  <si>
    <t>P026</t>
  </si>
  <si>
    <t>Local de publicação</t>
  </si>
  <si>
    <t>Local - Abreviação</t>
  </si>
  <si>
    <t>Local</t>
  </si>
  <si>
    <t>Type</t>
  </si>
  <si>
    <t>Local de Publicação</t>
  </si>
  <si>
    <t>CHI</t>
  </si>
  <si>
    <t>Conference on Human Factors in Computing Systems</t>
  </si>
  <si>
    <t>Conference</t>
  </si>
  <si>
    <t>ICMI</t>
  </si>
  <si>
    <t>Companion Publication of the 2020 International Conference on Multimodal Interaction</t>
  </si>
  <si>
    <t>EAI</t>
  </si>
  <si>
    <t>International Conference on Pervasive Computing Technologies for Healthcare</t>
  </si>
  <si>
    <t>MuC</t>
  </si>
  <si>
    <t xml:space="preserve"> Mensch und Computer 2021</t>
  </si>
  <si>
    <t>Journal</t>
  </si>
  <si>
    <t>IUI</t>
  </si>
  <si>
    <t>International Conference on Intelligent User Interfaces</t>
  </si>
  <si>
    <t>CHIIR</t>
  </si>
  <si>
    <t>Conference on Human Information Interaction and Retrieval</t>
  </si>
  <si>
    <t>CHI EA</t>
  </si>
  <si>
    <t>International Conference on Mobile and Ubiquitous Multimedia</t>
  </si>
  <si>
    <t>MUM</t>
  </si>
  <si>
    <t>ACM International Conference on Information and Knowledge Management</t>
  </si>
  <si>
    <t>CIKM</t>
  </si>
  <si>
    <t>ACM on Human-Computer Interaction</t>
  </si>
  <si>
    <t>PACMHCI</t>
  </si>
  <si>
    <t>Proceedings of the ACM on Human-Computer Interaction</t>
  </si>
  <si>
    <t>Conference on Conversational User Interfaces</t>
  </si>
  <si>
    <t>CUI</t>
  </si>
  <si>
    <t>Designing Interactive Systems Conference</t>
  </si>
  <si>
    <t>DIS</t>
  </si>
  <si>
    <t>Conference on User Modeling, Adaptation and Personalization</t>
  </si>
  <si>
    <t>UMAP</t>
  </si>
  <si>
    <t>ACM In-Cooperation HCI and UX Conference</t>
  </si>
  <si>
    <t>CHIuXiD</t>
  </si>
  <si>
    <t xml:space="preserve"> Designing Interactive Systems Conference 2021</t>
  </si>
  <si>
    <t xml:space="preserve"> International Conference on Human Computer Interaction</t>
  </si>
  <si>
    <t>Interacción</t>
  </si>
  <si>
    <t>International Conference on Mobile Human-Computer Interaction</t>
  </si>
  <si>
    <t>MobileHCI</t>
  </si>
  <si>
    <t>Proceedings of the 11th Nordic Conference on Human-Computer Interaction: Shaping Experiences, Shaping Society</t>
  </si>
  <si>
    <t>NordiCHI</t>
  </si>
  <si>
    <t>IEEE Transactions on Emerging Topics in Computing</t>
  </si>
  <si>
    <t>IEEE-TETC</t>
  </si>
  <si>
    <t>Proceedings of the 20th International Conference on Human-Computer Interaction with Mobile Devices and Services Adjunct</t>
  </si>
  <si>
    <t>Proceedings of the 2021 CHI Conference on Human Factors in Computing Systems</t>
  </si>
  <si>
    <t>PACM</t>
  </si>
  <si>
    <t>SQ1. Quais aspectos da UX a tecnologia avalia?</t>
  </si>
  <si>
    <t>ACM009</t>
  </si>
  <si>
    <t>P001_1</t>
  </si>
  <si>
    <t>x</t>
  </si>
  <si>
    <t>P001_2</t>
  </si>
  <si>
    <t>ACM012</t>
  </si>
  <si>
    <t>ACM015</t>
  </si>
  <si>
    <t>ACM032</t>
  </si>
  <si>
    <t>ACM033</t>
  </si>
  <si>
    <t>ACM036</t>
  </si>
  <si>
    <t>ACM037</t>
  </si>
  <si>
    <t>ACM039</t>
  </si>
  <si>
    <t>ACM048</t>
  </si>
  <si>
    <t>ACM065</t>
  </si>
  <si>
    <t>ACM085</t>
  </si>
  <si>
    <t>P011_1</t>
  </si>
  <si>
    <t>P011_2</t>
  </si>
  <si>
    <t>ACM092</t>
  </si>
  <si>
    <t>ACM102</t>
  </si>
  <si>
    <t>ACM105</t>
  </si>
  <si>
    <t>ACM111</t>
  </si>
  <si>
    <t>P015_1</t>
  </si>
  <si>
    <t>P015_2</t>
  </si>
  <si>
    <t>ACM157</t>
  </si>
  <si>
    <t>ACM185</t>
  </si>
  <si>
    <t>P017_1</t>
  </si>
  <si>
    <t>P017_2</t>
  </si>
  <si>
    <t>ACM188</t>
  </si>
  <si>
    <t>ACM209</t>
  </si>
  <si>
    <t>ACM240</t>
  </si>
  <si>
    <t>ACM254</t>
  </si>
  <si>
    <t>P021_1</t>
  </si>
  <si>
    <t>P021_2</t>
  </si>
  <si>
    <t>P021_3</t>
  </si>
  <si>
    <t>ACM283</t>
  </si>
  <si>
    <t>ACM333</t>
  </si>
  <si>
    <t>ACM529</t>
  </si>
  <si>
    <t>ACM533</t>
  </si>
  <si>
    <t>IEEE626</t>
  </si>
  <si>
    <t>SQ2. A tecnologia é específica para chatbots ou para sistemas em geral?</t>
  </si>
  <si>
    <t>Específica</t>
  </si>
  <si>
    <t>IMI</t>
  </si>
  <si>
    <t>AMS</t>
  </si>
  <si>
    <t>UEQ-S</t>
  </si>
  <si>
    <t>Questionário criado para o estudo</t>
  </si>
  <si>
    <t>Entrevista criada para o estudo</t>
  </si>
  <si>
    <t>Questionário existente</t>
  </si>
  <si>
    <t>USE</t>
  </si>
  <si>
    <t>UEQ</t>
  </si>
  <si>
    <t>Entrevista existente</t>
  </si>
  <si>
    <t>Big Five Inventory-2</t>
  </si>
  <si>
    <t xml:space="preserve">ABCCT </t>
  </si>
  <si>
    <t>VAS</t>
  </si>
  <si>
    <t>MIM</t>
  </si>
  <si>
    <t>IRI</t>
  </si>
  <si>
    <t>SQ3 - A tecnologia foi criada para o estudo ou baseada numa já existente?</t>
  </si>
  <si>
    <t xml:space="preserve">Existente </t>
  </si>
  <si>
    <t>Qual?</t>
  </si>
  <si>
    <t>REF</t>
  </si>
  <si>
    <t>SQ4 -  Como a tecnologia de avaliação coleta as respostas dos participantes?</t>
  </si>
  <si>
    <t>SQ6 – A tecnologia extrai dados quantitativos ou qualitativos?</t>
  </si>
  <si>
    <t>Mistos</t>
  </si>
  <si>
    <t>SQ8 – O chatbot foi criado para um grupo específico de pessoas? Qual grupo?</t>
  </si>
  <si>
    <t>Adolescentes na Coréia</t>
  </si>
  <si>
    <t>SQ9 – O chatbot é de algum tipo espcífico? Qual?</t>
  </si>
  <si>
    <t>Sim, o chatbot é orientado a tarefa</t>
  </si>
  <si>
    <t>Sim, o chatbot é tanto orientado a conversação quanto a tarefa</t>
  </si>
  <si>
    <t>SQ11 – A avaliação da tecnologia foi avaliada empiricamente?</t>
  </si>
  <si>
    <t xml:space="preserve">SQ13 – A avaliação de UX considera algum aspecto da saúde emocional do usuário que está interagindo com o chatbot? </t>
  </si>
  <si>
    <t>Qual (is) dispositivo (s) de captação foi (ram) utilizado (s)?</t>
  </si>
  <si>
    <t>Kinect</t>
  </si>
  <si>
    <t>Leap Motion</t>
  </si>
  <si>
    <t>Microfone sem especificação</t>
  </si>
  <si>
    <t>Camera sem especificação</t>
  </si>
  <si>
    <t>Display Multi-touch</t>
  </si>
  <si>
    <t>Tobii TX300</t>
  </si>
  <si>
    <t>FaceLAB Eye Tracker</t>
  </si>
  <si>
    <t>Microfone Capti-Speak</t>
  </si>
  <si>
    <t>Microfone Sennheiser ME 3 EW</t>
  </si>
  <si>
    <t>Sensor TOF (time-of-flight) Mesa SR4000</t>
  </si>
  <si>
    <t>Samsung Sur 40</t>
  </si>
  <si>
    <t>Tablet Nexus 7</t>
  </si>
  <si>
    <t>Softkinetic DepthSense 325</t>
  </si>
  <si>
    <t>iPad Mini</t>
  </si>
  <si>
    <t xml:space="preserve">Notebook Dell Inspiron </t>
  </si>
  <si>
    <t>ASUS Xtion Pro</t>
  </si>
  <si>
    <t>Mesa Multitouch sem especificação</t>
  </si>
  <si>
    <t>SCOPUS 003</t>
  </si>
  <si>
    <t>E001_1</t>
  </si>
  <si>
    <t>E001_2</t>
  </si>
  <si>
    <t>SCOPUS 004</t>
  </si>
  <si>
    <t>E002</t>
  </si>
  <si>
    <t>SCOPUS 005</t>
  </si>
  <si>
    <t>E003</t>
  </si>
  <si>
    <t>SCOPUS 013</t>
  </si>
  <si>
    <t>E004</t>
  </si>
  <si>
    <t>SCOPUS 014</t>
  </si>
  <si>
    <t>E005</t>
  </si>
  <si>
    <t>SCOPUS 017</t>
  </si>
  <si>
    <t>E006</t>
  </si>
  <si>
    <t>SCOPUS 020</t>
  </si>
  <si>
    <t>E007</t>
  </si>
  <si>
    <t>SCOPUS 023</t>
  </si>
  <si>
    <t>E008_1</t>
  </si>
  <si>
    <t>E008_2</t>
  </si>
  <si>
    <t>SCOPUS 026</t>
  </si>
  <si>
    <t>E009</t>
  </si>
  <si>
    <t>SCOPUS 027</t>
  </si>
  <si>
    <t>E010_1</t>
  </si>
  <si>
    <t>E010_2</t>
  </si>
  <si>
    <t>E010_3</t>
  </si>
  <si>
    <t>E010_4</t>
  </si>
  <si>
    <t>SCOPUS 028</t>
  </si>
  <si>
    <t>E011</t>
  </si>
  <si>
    <t>SCOPUS 032</t>
  </si>
  <si>
    <t>E012</t>
  </si>
  <si>
    <t>SCOPUS 033</t>
  </si>
  <si>
    <t>E013</t>
  </si>
  <si>
    <t>SCOPUS 038</t>
  </si>
  <si>
    <t>E014</t>
  </si>
  <si>
    <t>SCOPUS 039</t>
  </si>
  <si>
    <t>E015</t>
  </si>
  <si>
    <t>SCOPUS 043</t>
  </si>
  <si>
    <t>E016</t>
  </si>
  <si>
    <t>SCOPUS 044</t>
  </si>
  <si>
    <t>E017</t>
  </si>
  <si>
    <t>SCOPUS 045</t>
  </si>
  <si>
    <t>E018</t>
  </si>
  <si>
    <t>SCOPUS 053</t>
  </si>
  <si>
    <t>E019</t>
  </si>
  <si>
    <t>SCOPUS 055</t>
  </si>
  <si>
    <t>E020</t>
  </si>
  <si>
    <t>SCOPUS 056</t>
  </si>
  <si>
    <t>E021</t>
  </si>
  <si>
    <t>------</t>
  </si>
  <si>
    <t>SCOPUS 059</t>
  </si>
  <si>
    <t>E022</t>
  </si>
  <si>
    <t>SCOPUS 065</t>
  </si>
  <si>
    <t>E023_1</t>
  </si>
  <si>
    <t>E023_2</t>
  </si>
  <si>
    <t>E023_3</t>
  </si>
  <si>
    <t>SCOPUS 068</t>
  </si>
  <si>
    <t>E024</t>
  </si>
  <si>
    <t>SCOPUS 072</t>
  </si>
  <si>
    <t>SCOPUS 073</t>
  </si>
  <si>
    <t>E025</t>
  </si>
  <si>
    <t>SCOPUS 079</t>
  </si>
  <si>
    <t>E026_1</t>
  </si>
  <si>
    <t>E026_2</t>
  </si>
  <si>
    <t>SCOPUS 096</t>
  </si>
  <si>
    <t>E027</t>
  </si>
  <si>
    <t>SCOPUS 097</t>
  </si>
  <si>
    <t>E028</t>
  </si>
  <si>
    <t>SCOPUS 099</t>
  </si>
  <si>
    <t>E029</t>
  </si>
  <si>
    <t>SCOPUS 102</t>
  </si>
  <si>
    <t>E030</t>
  </si>
  <si>
    <t>SCOPUS 103</t>
  </si>
  <si>
    <t>E031</t>
  </si>
  <si>
    <t>SCOPUS 112</t>
  </si>
  <si>
    <t>E032</t>
  </si>
  <si>
    <t>SCOPUS 114</t>
  </si>
  <si>
    <t>E033</t>
  </si>
  <si>
    <t>SCOPUS 124</t>
  </si>
  <si>
    <t>E034</t>
  </si>
  <si>
    <t>SCOPUS 130</t>
  </si>
  <si>
    <t>E035</t>
  </si>
  <si>
    <t>SCOPUS 132</t>
  </si>
  <si>
    <t>E036</t>
  </si>
  <si>
    <t>SCOPUS 136</t>
  </si>
  <si>
    <t>E037</t>
  </si>
  <si>
    <t>IEEEXPLORE 004</t>
  </si>
  <si>
    <t>E034_1</t>
  </si>
  <si>
    <t>E034_2</t>
  </si>
  <si>
    <t>IEEEXPLORE 009</t>
  </si>
  <si>
    <t>IEEEXPLORE 012</t>
  </si>
  <si>
    <t>IEEEXPLORE 013</t>
  </si>
  <si>
    <t>IEEEXPLORE 015</t>
  </si>
  <si>
    <t>E038</t>
  </si>
  <si>
    <t>IEEEXPLORE 016</t>
  </si>
  <si>
    <t>E039</t>
  </si>
  <si>
    <t>IEEEXPLORE 017</t>
  </si>
  <si>
    <t>E040</t>
  </si>
  <si>
    <t>IEEEXPLORE 024</t>
  </si>
  <si>
    <t>E041</t>
  </si>
  <si>
    <t>IEEEXPLORE 030</t>
  </si>
  <si>
    <t>E042</t>
  </si>
  <si>
    <t>IEEEXPLORE 031</t>
  </si>
  <si>
    <t>E043</t>
  </si>
  <si>
    <t>IEEEXPLORE 034</t>
  </si>
  <si>
    <t>E044</t>
  </si>
  <si>
    <t>IEEEXPLORE 043</t>
  </si>
  <si>
    <t>E045</t>
  </si>
  <si>
    <t>IEEEXPLORE 045</t>
  </si>
  <si>
    <t>E046</t>
  </si>
  <si>
    <t>IEEEXPLORE 054</t>
  </si>
  <si>
    <t>E047</t>
  </si>
  <si>
    <t>IEEEXPLORE 057</t>
  </si>
  <si>
    <t>E048</t>
  </si>
  <si>
    <t>SCIENCE DIRECT 014</t>
  </si>
  <si>
    <t>E049</t>
  </si>
  <si>
    <t>SCIENCE DIRECT 023</t>
  </si>
  <si>
    <t>E050</t>
  </si>
  <si>
    <t>SCIENCE DIRECT 024</t>
  </si>
  <si>
    <t>E051</t>
  </si>
  <si>
    <t>SQ1. A tecnologia proposta baseia-se em uma tecnologia existente?</t>
  </si>
  <si>
    <t>SQ2. Qual a fase inicial do processo de desenvolvimento que a tecnologia pode ser aplicada?</t>
  </si>
  <si>
    <t>Existente</t>
  </si>
  <si>
    <t>Nova</t>
  </si>
  <si>
    <t>Análise</t>
  </si>
  <si>
    <t>Projeto</t>
  </si>
  <si>
    <t>Ambas</t>
  </si>
  <si>
    <t>EAn</t>
  </si>
  <si>
    <t>Epr</t>
  </si>
  <si>
    <t>Eam</t>
  </si>
  <si>
    <t>Nan</t>
  </si>
  <si>
    <t>NPr</t>
  </si>
  <si>
    <t>Nam</t>
  </si>
  <si>
    <t>ACM 004</t>
  </si>
  <si>
    <t>ACM 007</t>
  </si>
  <si>
    <t>-</t>
  </si>
  <si>
    <t>ACM 015</t>
  </si>
  <si>
    <t>ACM 016</t>
  </si>
  <si>
    <t>P004_1</t>
  </si>
  <si>
    <t>P004_2</t>
  </si>
  <si>
    <t>ACM 021</t>
  </si>
  <si>
    <t>ACM 023</t>
  </si>
  <si>
    <t>P006_1</t>
  </si>
  <si>
    <t>P006_2</t>
  </si>
  <si>
    <t>P006_3</t>
  </si>
  <si>
    <t>P006_4</t>
  </si>
  <si>
    <t>P006_5</t>
  </si>
  <si>
    <t>P006_6</t>
  </si>
  <si>
    <t>P006_7</t>
  </si>
  <si>
    <t>P006_8</t>
  </si>
  <si>
    <t>ACM 029</t>
  </si>
  <si>
    <t>ACM 030</t>
  </si>
  <si>
    <t>ACM 057</t>
  </si>
  <si>
    <t>ACM 069</t>
  </si>
  <si>
    <t>ACM 072</t>
  </si>
  <si>
    <t>ACM 073</t>
  </si>
  <si>
    <t>ACM 076</t>
  </si>
  <si>
    <t>P013_1</t>
  </si>
  <si>
    <t>P013_2</t>
  </si>
  <si>
    <t>ACM 083</t>
  </si>
  <si>
    <t>ACM 085</t>
  </si>
  <si>
    <t>ACM 087</t>
  </si>
  <si>
    <t>P016_1</t>
  </si>
  <si>
    <t>P016_2</t>
  </si>
  <si>
    <t>ACM 090</t>
  </si>
  <si>
    <t>ACM 091</t>
  </si>
  <si>
    <t>P018_1</t>
  </si>
  <si>
    <t>P018_2</t>
  </si>
  <si>
    <t>ACM 092</t>
  </si>
  <si>
    <t>ACM 093</t>
  </si>
  <si>
    <t>ACM 096</t>
  </si>
  <si>
    <t>ACM 102</t>
  </si>
  <si>
    <t>ACM 109</t>
  </si>
  <si>
    <t>ACM 112</t>
  </si>
  <si>
    <t>ACM 119</t>
  </si>
  <si>
    <t>P025_1</t>
  </si>
  <si>
    <t>P025_2</t>
  </si>
  <si>
    <t>ACM 126</t>
  </si>
  <si>
    <t>ACM 127</t>
  </si>
  <si>
    <t>P027_1</t>
  </si>
  <si>
    <t>P027_2</t>
  </si>
  <si>
    <t>ACM 131</t>
  </si>
  <si>
    <t>P028</t>
  </si>
  <si>
    <t>ACM 140</t>
  </si>
  <si>
    <t>P029</t>
  </si>
  <si>
    <t>ACM 148</t>
  </si>
  <si>
    <t>P030</t>
  </si>
  <si>
    <t>ACM 152</t>
  </si>
  <si>
    <t>P031</t>
  </si>
  <si>
    <t>ACM 160</t>
  </si>
  <si>
    <t>P032</t>
  </si>
  <si>
    <t>ACM 164</t>
  </si>
  <si>
    <t>P033</t>
  </si>
  <si>
    <t>ACM 176</t>
  </si>
  <si>
    <t>P034</t>
  </si>
  <si>
    <t>ACM 178</t>
  </si>
  <si>
    <t>P035_1</t>
  </si>
  <si>
    <t>P035_2</t>
  </si>
  <si>
    <t>ACM 182</t>
  </si>
  <si>
    <t>P036</t>
  </si>
  <si>
    <t>ACM 205</t>
  </si>
  <si>
    <t>P037_1</t>
  </si>
  <si>
    <t>P037_2</t>
  </si>
  <si>
    <t>ACM 207</t>
  </si>
  <si>
    <t>P038_1</t>
  </si>
  <si>
    <t>P038_2</t>
  </si>
  <si>
    <t>ACM 219</t>
  </si>
  <si>
    <t>P039_1</t>
  </si>
  <si>
    <t>P039_2</t>
  </si>
  <si>
    <t>P039_3</t>
  </si>
  <si>
    <t>ACM 230</t>
  </si>
  <si>
    <t>P040</t>
  </si>
  <si>
    <t>ACM 235</t>
  </si>
  <si>
    <t>P041</t>
  </si>
  <si>
    <t>ACM 237</t>
  </si>
  <si>
    <t>P042</t>
  </si>
  <si>
    <t>ACM 246</t>
  </si>
  <si>
    <t>P043</t>
  </si>
  <si>
    <t>ACM 248</t>
  </si>
  <si>
    <t>P044_1</t>
  </si>
  <si>
    <t>P044_2</t>
  </si>
  <si>
    <t>P044_3</t>
  </si>
  <si>
    <t>P044_4</t>
  </si>
  <si>
    <t>ACM 256</t>
  </si>
  <si>
    <t>P045</t>
  </si>
  <si>
    <t>ACM 258</t>
  </si>
  <si>
    <t>P046</t>
  </si>
  <si>
    <t>ACM 264</t>
  </si>
  <si>
    <t>P047</t>
  </si>
  <si>
    <t>ACM 266</t>
  </si>
  <si>
    <t>P048_1</t>
  </si>
  <si>
    <t>P048_2</t>
  </si>
  <si>
    <t>ACM 273</t>
  </si>
  <si>
    <t>P049</t>
  </si>
  <si>
    <t>ACM 283</t>
  </si>
  <si>
    <t>P050_1</t>
  </si>
  <si>
    <t>P050_2</t>
  </si>
  <si>
    <t>ACM 287</t>
  </si>
  <si>
    <t>P051_1</t>
  </si>
  <si>
    <t>P051_2</t>
  </si>
  <si>
    <t>ACM 296</t>
  </si>
  <si>
    <t>P052</t>
  </si>
  <si>
    <t>ACM 309</t>
  </si>
  <si>
    <t>P053_1</t>
  </si>
  <si>
    <t>P053_2</t>
  </si>
  <si>
    <t>ACM 313</t>
  </si>
  <si>
    <t>P054_1</t>
  </si>
  <si>
    <t>P054_2</t>
  </si>
  <si>
    <t>ACM 324</t>
  </si>
  <si>
    <t>P055</t>
  </si>
  <si>
    <t>ACM 334</t>
  </si>
  <si>
    <t>P056_1</t>
  </si>
  <si>
    <t>P056_2</t>
  </si>
  <si>
    <t>ACM 335</t>
  </si>
  <si>
    <t>P057_1</t>
  </si>
  <si>
    <t>P057_2</t>
  </si>
  <si>
    <t>ACM 339</t>
  </si>
  <si>
    <t>P058</t>
  </si>
  <si>
    <t>ACM 343</t>
  </si>
  <si>
    <t>P059</t>
  </si>
  <si>
    <t>ACM 344</t>
  </si>
  <si>
    <t>P060</t>
  </si>
  <si>
    <t>ACM 346</t>
  </si>
  <si>
    <t>P061_1</t>
  </si>
  <si>
    <t>P061_2</t>
  </si>
  <si>
    <t>ACM 352</t>
  </si>
  <si>
    <t>P062</t>
  </si>
  <si>
    <t>ACM 365</t>
  </si>
  <si>
    <t>P063</t>
  </si>
  <si>
    <t>ACM 374</t>
  </si>
  <si>
    <t>P064</t>
  </si>
  <si>
    <t>ACM 380</t>
  </si>
  <si>
    <t>P065_1</t>
  </si>
  <si>
    <t>P065_2</t>
  </si>
  <si>
    <t>ACM 385</t>
  </si>
  <si>
    <t>P066</t>
  </si>
  <si>
    <t>ACM 390</t>
  </si>
  <si>
    <t>P067</t>
  </si>
  <si>
    <t>ACM 391</t>
  </si>
  <si>
    <t>P068</t>
  </si>
  <si>
    <t>ACM 396</t>
  </si>
  <si>
    <t>P069</t>
  </si>
  <si>
    <t>ACM 405</t>
  </si>
  <si>
    <t>P070</t>
  </si>
  <si>
    <t>ACM 409</t>
  </si>
  <si>
    <t>P071_1</t>
  </si>
  <si>
    <t>P071_2</t>
  </si>
  <si>
    <t>P071_3</t>
  </si>
  <si>
    <t>ACM 431</t>
  </si>
  <si>
    <t>P072</t>
  </si>
  <si>
    <t>ACM 444</t>
  </si>
  <si>
    <t>P073_1</t>
  </si>
  <si>
    <t>P073_2</t>
  </si>
  <si>
    <t>ACM 458</t>
  </si>
  <si>
    <t>P074</t>
  </si>
  <si>
    <t>ACM 472</t>
  </si>
  <si>
    <t>P075</t>
  </si>
  <si>
    <t>ACM 479</t>
  </si>
  <si>
    <t>P076</t>
  </si>
  <si>
    <t>ACM 490</t>
  </si>
  <si>
    <t>P077</t>
  </si>
  <si>
    <t>ACM 491</t>
  </si>
  <si>
    <t>P078</t>
  </si>
  <si>
    <t>ACM 492</t>
  </si>
  <si>
    <t>P079</t>
  </si>
  <si>
    <t>ACM 504</t>
  </si>
  <si>
    <t>P080</t>
  </si>
  <si>
    <t>ACM 505</t>
  </si>
  <si>
    <t>P081_1</t>
  </si>
  <si>
    <t>P081_2</t>
  </si>
  <si>
    <t>P081_3</t>
  </si>
  <si>
    <t>ACM 519</t>
  </si>
  <si>
    <t>P082_1</t>
  </si>
  <si>
    <t>P082_2</t>
  </si>
  <si>
    <t>P082_3</t>
  </si>
  <si>
    <t>P082_4</t>
  </si>
  <si>
    <t>ACM 560</t>
  </si>
  <si>
    <t>P083_1</t>
  </si>
  <si>
    <t>SQ1</t>
  </si>
  <si>
    <t>SQ2</t>
  </si>
  <si>
    <t>P083_2</t>
  </si>
  <si>
    <t>P083_3</t>
  </si>
  <si>
    <t>ACM 575</t>
  </si>
  <si>
    <t>P084</t>
  </si>
  <si>
    <t>ACM 593</t>
  </si>
  <si>
    <t>P085</t>
  </si>
  <si>
    <t>ACM 604</t>
  </si>
  <si>
    <t>P086</t>
  </si>
  <si>
    <t>ACM 670</t>
  </si>
  <si>
    <t>P087</t>
  </si>
  <si>
    <t>ACM 671</t>
  </si>
  <si>
    <t>P088_1</t>
  </si>
  <si>
    <t>P088_2</t>
  </si>
  <si>
    <t>SCOPUS 006</t>
  </si>
  <si>
    <t>P089_1</t>
  </si>
  <si>
    <t>P089_2</t>
  </si>
  <si>
    <t>SCOPUS 007</t>
  </si>
  <si>
    <t>P090</t>
  </si>
  <si>
    <t>SCOPUS 009</t>
  </si>
  <si>
    <t>P091_1</t>
  </si>
  <si>
    <t>P091_2</t>
  </si>
  <si>
    <t>P092_1</t>
  </si>
  <si>
    <t>P092_2</t>
  </si>
  <si>
    <t>P093_1</t>
  </si>
  <si>
    <t>P093_2</t>
  </si>
  <si>
    <t>P094_1</t>
  </si>
  <si>
    <t>P094_2</t>
  </si>
  <si>
    <t>SCOPUS 034</t>
  </si>
  <si>
    <t>P095_1</t>
  </si>
  <si>
    <t>P095_2</t>
  </si>
  <si>
    <t>SCOPUS 042</t>
  </si>
  <si>
    <t>P096</t>
  </si>
  <si>
    <t>SCOPUS 057</t>
  </si>
  <si>
    <t>P097</t>
  </si>
  <si>
    <t>SCOPUS 062</t>
  </si>
  <si>
    <t>P098</t>
  </si>
  <si>
    <t>SCOPUS 063</t>
  </si>
  <si>
    <t>P099_1</t>
  </si>
  <si>
    <t>P099_2</t>
  </si>
  <si>
    <t>P099_3</t>
  </si>
  <si>
    <t>P100</t>
  </si>
  <si>
    <t>SCOPUS 067</t>
  </si>
  <si>
    <t>P101</t>
  </si>
  <si>
    <t>P102</t>
  </si>
  <si>
    <t>P103</t>
  </si>
  <si>
    <t>SCOPUS 074</t>
  </si>
  <si>
    <t>P104</t>
  </si>
  <si>
    <t>SCOPUS 081</t>
  </si>
  <si>
    <t>P105</t>
  </si>
  <si>
    <t>SCOPUS 085</t>
  </si>
  <si>
    <t>P106_1</t>
  </si>
  <si>
    <t>P106_2</t>
  </si>
  <si>
    <t>SCOPUS 093</t>
  </si>
  <si>
    <t>P107</t>
  </si>
  <si>
    <t>P108</t>
  </si>
  <si>
    <t>SCOPUS 107</t>
  </si>
  <si>
    <t>P109_1</t>
  </si>
  <si>
    <t>P109_2</t>
  </si>
  <si>
    <t>SCOPUS 110</t>
  </si>
  <si>
    <t>P110</t>
  </si>
  <si>
    <t>SCOPUS 115</t>
  </si>
  <si>
    <t>P111</t>
  </si>
  <si>
    <t>SCOPUS 116</t>
  </si>
  <si>
    <t>P112_1</t>
  </si>
  <si>
    <t>P112_2</t>
  </si>
  <si>
    <t>P112_3</t>
  </si>
  <si>
    <t>SCOPUS 129</t>
  </si>
  <si>
    <t>P113</t>
  </si>
  <si>
    <t>SCOPUS 143</t>
  </si>
  <si>
    <t>P114</t>
  </si>
  <si>
    <t>SCOPUS 152</t>
  </si>
  <si>
    <t>P115</t>
  </si>
  <si>
    <t>SCOPUS 169</t>
  </si>
  <si>
    <t>P116</t>
  </si>
  <si>
    <t>SCOPUS 178</t>
  </si>
  <si>
    <t>P117_1</t>
  </si>
  <si>
    <t>P117_2</t>
  </si>
  <si>
    <t>P117_3</t>
  </si>
  <si>
    <t>P117_4</t>
  </si>
  <si>
    <t>SCOPUS 192</t>
  </si>
  <si>
    <t>P118_1</t>
  </si>
  <si>
    <t>P118_2</t>
  </si>
  <si>
    <t>SCOPUS 200</t>
  </si>
  <si>
    <t>P119</t>
  </si>
  <si>
    <t>SCOPUS 215</t>
  </si>
  <si>
    <t>P120</t>
  </si>
  <si>
    <t>SCOPUS 219</t>
  </si>
  <si>
    <t>P121</t>
  </si>
  <si>
    <t>SCOPUS 232</t>
  </si>
  <si>
    <t>P122_1</t>
  </si>
  <si>
    <t>P122_2</t>
  </si>
  <si>
    <t>P122_3</t>
  </si>
  <si>
    <t>P122_4</t>
  </si>
  <si>
    <t>SCOPUS 238</t>
  </si>
  <si>
    <t>P123_1</t>
  </si>
  <si>
    <t>P123_2</t>
  </si>
  <si>
    <t>SCOPUS 243</t>
  </si>
  <si>
    <t>P124_1</t>
  </si>
  <si>
    <t>P124_2</t>
  </si>
  <si>
    <t>P124_3</t>
  </si>
  <si>
    <t>SCOPUS 253</t>
  </si>
  <si>
    <t>P125</t>
  </si>
  <si>
    <t>SCOPUS 261</t>
  </si>
  <si>
    <t>P126</t>
  </si>
  <si>
    <t>SCOPUS 273</t>
  </si>
  <si>
    <t>P127</t>
  </si>
  <si>
    <t>SCOPUS 280</t>
  </si>
  <si>
    <t>P128_1</t>
  </si>
  <si>
    <t>P128_2</t>
  </si>
  <si>
    <t>P128_3</t>
  </si>
  <si>
    <t>SCOPUS 297</t>
  </si>
  <si>
    <t>P129_1</t>
  </si>
  <si>
    <t>P129_2</t>
  </si>
  <si>
    <t>P129_3</t>
  </si>
  <si>
    <t>P129_4</t>
  </si>
  <si>
    <t>SCOPUS 301</t>
  </si>
  <si>
    <t>P130</t>
  </si>
  <si>
    <t>SCOPUS 302</t>
  </si>
  <si>
    <t>P131_1</t>
  </si>
  <si>
    <t>P131_2</t>
  </si>
  <si>
    <t>P131_3</t>
  </si>
  <si>
    <t>P131_4</t>
  </si>
  <si>
    <t>SCOPUS 304</t>
  </si>
  <si>
    <t>P132</t>
  </si>
  <si>
    <t>SCOPUS 312</t>
  </si>
  <si>
    <t>P133</t>
  </si>
  <si>
    <t>SCOPUS 317</t>
  </si>
  <si>
    <t>P134_1</t>
  </si>
  <si>
    <t>P134_2</t>
  </si>
  <si>
    <t>SCOPUS 329</t>
  </si>
  <si>
    <t>P135_1</t>
  </si>
  <si>
    <t>P135_2</t>
  </si>
  <si>
    <t>SCOPUS 342</t>
  </si>
  <si>
    <t>P136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</si>
</sst>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h:mm:ss"/>
  </numFmts>
  <fonts count="18">
    <font>
      <sz val="11"/>
      <color theme="1"/>
      <name val="Calibri"/>
      <scheme val="minor"/>
    </font>
    <font>
      <sz val="11"/>
      <color theme="1"/>
      <name val="Arial"/>
    </font>
    <font>
      <u/>
      <sz val="11"/>
      <color rgb="FF0000FF"/>
      <name val="Arial"/>
    </font>
    <font>
      <b/>
      <sz val="11"/>
      <color theme="1"/>
      <name val="Arial"/>
    </font>
    <font>
      <sz val="11"/>
      <color theme="1"/>
      <name val="Calibri"/>
    </font>
    <font>
      <b/>
      <sz val="11"/>
      <color theme="1"/>
      <name val="Calibri"/>
    </font>
    <font>
      <sz val="11"/>
      <color theme="1"/>
      <name val="Calibri"/>
      <scheme val="minor"/>
    </font>
    <font>
      <sz val="11"/>
      <color rgb="FF000000"/>
      <name val="Inconsolata"/>
    </font>
    <font>
      <sz val="11"/>
      <color rgb="FF000000"/>
      <name val="Calibri"/>
    </font>
    <font>
      <sz val="11"/>
      <color rgb="FF000000"/>
      <name val="Docs-Calibri"/>
    </font>
    <font>
      <b/>
      <sz val="12"/>
      <color theme="1"/>
      <name val="Garamond"/>
    </font>
    <font>
      <sz val="11"/>
      <name val="Calibri"/>
    </font>
    <font>
      <sz val="11"/>
      <color theme="1"/>
      <name val="Serif"/>
    </font>
    <font>
      <sz val="11"/>
      <color rgb="FFFF0000"/>
      <name val="Calibri"/>
    </font>
    <font>
      <sz val="10"/>
      <color rgb="FF000000"/>
      <name val="Arial"/>
    </font>
    <font>
      <b/>
      <sz val="10"/>
      <color theme="1"/>
      <name val="Garamond"/>
    </font>
    <font>
      <sz val="11"/>
      <name val="Arial"/>
    </font>
    <font>
      <u/>
      <sz val="11"/>
      <color rgb="FF1155CC"/>
      <name val="Arial"/>
    </font>
  </fonts>
  <fills count="17">
    <fill>
      <patternFill patternType="none"/>
    </fill>
    <fill>
      <patternFill patternType="gray125"/>
    </fill>
    <fill>
      <patternFill patternType="solid">
        <fgColor rgb="FFEAD1DC"/>
        <bgColor rgb="FFEAD1DC"/>
      </patternFill>
    </fill>
    <fill>
      <patternFill patternType="solid">
        <fgColor rgb="FFCFE2F3"/>
        <bgColor rgb="FFCFE2F3"/>
      </patternFill>
    </fill>
    <fill>
      <patternFill patternType="solid">
        <fgColor rgb="FFD9EAD3"/>
        <bgColor rgb="FFD9EAD3"/>
      </patternFill>
    </fill>
    <fill>
      <patternFill patternType="solid">
        <fgColor rgb="FFFFF2CC"/>
        <bgColor rgb="FFFFF2CC"/>
      </patternFill>
    </fill>
    <fill>
      <patternFill patternType="solid">
        <fgColor rgb="FFF4CCCC"/>
        <bgColor rgb="FFF4CCCC"/>
      </patternFill>
    </fill>
    <fill>
      <patternFill patternType="solid">
        <fgColor rgb="FFB6D7A8"/>
        <bgColor rgb="FFB6D7A8"/>
      </patternFill>
    </fill>
    <fill>
      <patternFill patternType="solid">
        <fgColor rgb="FFFCE5CD"/>
        <bgColor rgb="FFFCE5CD"/>
      </patternFill>
    </fill>
    <fill>
      <patternFill patternType="solid">
        <fgColor rgb="FFC9DAF8"/>
        <bgColor rgb="FFC9DAF8"/>
      </patternFill>
    </fill>
    <fill>
      <patternFill patternType="solid">
        <fgColor rgb="FFE6B8AF"/>
        <bgColor rgb="FFE6B8AF"/>
      </patternFill>
    </fill>
    <fill>
      <patternFill patternType="solid">
        <fgColor rgb="FFF6B26B"/>
        <bgColor rgb="FFF6B26B"/>
      </patternFill>
    </fill>
    <fill>
      <patternFill patternType="solid">
        <fgColor rgb="FFBDD6EE"/>
        <bgColor rgb="FFBDD6EE"/>
      </patternFill>
    </fill>
    <fill>
      <patternFill patternType="solid">
        <fgColor rgb="FFFFFFFF"/>
        <bgColor rgb="FFFFFFFF"/>
      </patternFill>
    </fill>
    <fill>
      <patternFill patternType="solid">
        <fgColor rgb="FF9CC2E5"/>
        <bgColor rgb="FF9CC2E5"/>
      </patternFill>
    </fill>
    <fill>
      <patternFill patternType="solid">
        <fgColor theme="0"/>
        <bgColor theme="0"/>
      </patternFill>
    </fill>
    <fill>
      <patternFill patternType="solid">
        <fgColor theme="4"/>
        <bgColor theme="4"/>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top/>
      <bottom/>
      <diagonal/>
    </border>
    <border>
      <left style="thin">
        <color rgb="FF000000"/>
      </left>
      <right style="thin">
        <color rgb="FF000000"/>
      </right>
      <top/>
      <bottom/>
      <diagonal/>
    </border>
  </borders>
  <cellStyleXfs count="1">
    <xf numFmtId="0" fontId="0" fillId="0" borderId="0"/>
  </cellStyleXfs>
  <cellXfs count="109">
    <xf numFmtId="0" fontId="0" fillId="0" borderId="0" xfId="0" applyFont="1" applyAlignment="1"/>
    <xf numFmtId="0" fontId="1" fillId="0" borderId="0" xfId="0" applyFont="1"/>
    <xf numFmtId="0" fontId="2" fillId="0" borderId="0" xfId="0" applyFont="1"/>
    <xf numFmtId="0" fontId="1" fillId="0" borderId="0" xfId="0" applyFont="1" applyAlignment="1">
      <alignment horizontal="right"/>
    </xf>
    <xf numFmtId="0" fontId="3" fillId="0" borderId="0" xfId="0" applyFont="1"/>
    <xf numFmtId="0" fontId="1" fillId="0" borderId="0" xfId="0" applyFont="1" applyAlignment="1">
      <alignment wrapText="1"/>
    </xf>
    <xf numFmtId="0" fontId="1" fillId="0" borderId="1" xfId="0" applyFont="1" applyBorder="1"/>
    <xf numFmtId="164" fontId="1" fillId="0" borderId="0" xfId="0" applyNumberFormat="1" applyFont="1" applyAlignment="1">
      <alignment horizontal="right"/>
    </xf>
    <xf numFmtId="164" fontId="1" fillId="0" borderId="0" xfId="0" applyNumberFormat="1" applyFont="1"/>
    <xf numFmtId="0" fontId="4" fillId="0" borderId="0" xfId="0" applyFont="1"/>
    <xf numFmtId="49" fontId="1" fillId="0" borderId="0" xfId="0" applyNumberFormat="1" applyFont="1"/>
    <xf numFmtId="0" fontId="5" fillId="12" borderId="1" xfId="0" applyFont="1" applyFill="1" applyBorder="1" applyAlignment="1">
      <alignment horizontal="center" vertical="center" wrapText="1"/>
    </xf>
    <xf numFmtId="0" fontId="6" fillId="0" borderId="0" xfId="0" applyFont="1" applyAlignment="1"/>
    <xf numFmtId="0" fontId="7" fillId="13" borderId="0" xfId="0" applyFont="1" applyFill="1" applyAlignment="1"/>
    <xf numFmtId="0" fontId="7" fillId="13" borderId="0" xfId="0" applyFont="1" applyFill="1" applyAlignment="1">
      <alignment horizontal="left"/>
    </xf>
    <xf numFmtId="0" fontId="8" fillId="13" borderId="0" xfId="0" applyFont="1" applyFill="1" applyAlignment="1">
      <alignment horizontal="left"/>
    </xf>
    <xf numFmtId="0" fontId="9" fillId="13" borderId="0" xfId="0" applyFont="1" applyFill="1" applyAlignment="1">
      <alignment horizontal="left"/>
    </xf>
    <xf numFmtId="0" fontId="5" fillId="12" borderId="1" xfId="0" applyFont="1" applyFill="1" applyBorder="1" applyAlignment="1">
      <alignment horizontal="center"/>
    </xf>
    <xf numFmtId="0" fontId="4" fillId="12" borderId="1" xfId="0" applyFont="1" applyFill="1" applyBorder="1"/>
    <xf numFmtId="49" fontId="4" fillId="0" borderId="1" xfId="0" applyNumberFormat="1" applyFont="1" applyBorder="1" applyAlignment="1">
      <alignment horizontal="center"/>
    </xf>
    <xf numFmtId="0" fontId="4" fillId="0" borderId="1" xfId="0" applyFont="1" applyBorder="1"/>
    <xf numFmtId="0" fontId="4" fillId="0" borderId="0" xfId="0" applyFont="1" applyAlignment="1">
      <alignment horizontal="left"/>
    </xf>
    <xf numFmtId="0" fontId="4" fillId="0" borderId="2" xfId="0" applyFont="1" applyBorder="1"/>
    <xf numFmtId="49" fontId="4" fillId="0" borderId="3" xfId="0" applyNumberFormat="1" applyFont="1" applyBorder="1" applyAlignment="1">
      <alignment horizontal="center"/>
    </xf>
    <xf numFmtId="0" fontId="4" fillId="0" borderId="3" xfId="0" applyFont="1" applyBorder="1"/>
    <xf numFmtId="0" fontId="5" fillId="12" borderId="1" xfId="0" applyFont="1" applyFill="1" applyBorder="1" applyAlignment="1">
      <alignment horizontal="center" wrapText="1"/>
    </xf>
    <xf numFmtId="0" fontId="5" fillId="12" borderId="1" xfId="0" applyFont="1" applyFill="1" applyBorder="1" applyAlignment="1">
      <alignment wrapText="1"/>
    </xf>
    <xf numFmtId="0" fontId="5" fillId="12" borderId="1" xfId="0" applyFont="1" applyFill="1" applyBorder="1"/>
    <xf numFmtId="0" fontId="4" fillId="0" borderId="1" xfId="0" applyFont="1" applyBorder="1" applyAlignment="1">
      <alignment horizontal="center"/>
    </xf>
    <xf numFmtId="0" fontId="4" fillId="0" borderId="0" xfId="0" applyFont="1" applyAlignment="1">
      <alignment horizontal="center"/>
    </xf>
    <xf numFmtId="0" fontId="4" fillId="0" borderId="4" xfId="0" applyFont="1" applyBorder="1" applyAlignment="1">
      <alignment horizontal="center"/>
    </xf>
    <xf numFmtId="0" fontId="4" fillId="0" borderId="1" xfId="0" applyFont="1" applyBorder="1" applyAlignment="1">
      <alignment horizontal="center" wrapText="1"/>
    </xf>
    <xf numFmtId="0" fontId="4" fillId="0" borderId="5" xfId="0" applyFont="1" applyBorder="1" applyAlignment="1">
      <alignment horizontal="center"/>
    </xf>
    <xf numFmtId="0" fontId="4" fillId="0" borderId="6" xfId="0" applyFont="1" applyBorder="1" applyAlignment="1">
      <alignment horizontal="center"/>
    </xf>
    <xf numFmtId="0" fontId="4" fillId="0" borderId="5" xfId="0" applyFont="1" applyBorder="1"/>
    <xf numFmtId="0" fontId="4" fillId="0" borderId="5" xfId="0" applyFont="1" applyBorder="1" applyAlignment="1">
      <alignment horizontal="center" wrapText="1"/>
    </xf>
    <xf numFmtId="0" fontId="4" fillId="0" borderId="7" xfId="0" applyFont="1" applyBorder="1" applyAlignment="1">
      <alignment horizontal="center"/>
    </xf>
    <xf numFmtId="0" fontId="4" fillId="0" borderId="8" xfId="0" applyFont="1" applyBorder="1" applyAlignment="1">
      <alignment horizontal="right"/>
    </xf>
    <xf numFmtId="0" fontId="4" fillId="0" borderId="0" xfId="0" applyFont="1" applyAlignment="1">
      <alignment horizontal="right"/>
    </xf>
    <xf numFmtId="0" fontId="10" fillId="14" borderId="9" xfId="0" applyFont="1" applyFill="1" applyBorder="1" applyAlignment="1">
      <alignment horizontal="center" vertical="center" wrapText="1"/>
    </xf>
    <xf numFmtId="0" fontId="10" fillId="14" borderId="10" xfId="0" applyFont="1" applyFill="1" applyBorder="1" applyAlignment="1">
      <alignment horizontal="center" vertical="center" wrapText="1"/>
    </xf>
    <xf numFmtId="0" fontId="10" fillId="14" borderId="11" xfId="0" applyFont="1" applyFill="1" applyBorder="1" applyAlignment="1">
      <alignment horizontal="center" vertical="center" wrapText="1"/>
    </xf>
    <xf numFmtId="0" fontId="5" fillId="12" borderId="1" xfId="0" applyFont="1" applyFill="1" applyBorder="1" applyAlignment="1">
      <alignment horizontal="center" vertical="center"/>
    </xf>
    <xf numFmtId="0" fontId="12" fillId="0" borderId="0" xfId="0" applyFont="1"/>
    <xf numFmtId="49" fontId="4" fillId="15" borderId="1" xfId="0" applyNumberFormat="1" applyFont="1" applyFill="1" applyBorder="1" applyAlignment="1">
      <alignment horizontal="center"/>
    </xf>
    <xf numFmtId="0" fontId="4" fillId="15" borderId="1" xfId="0" applyFont="1" applyFill="1" applyBorder="1" applyAlignment="1">
      <alignment horizontal="center"/>
    </xf>
    <xf numFmtId="10" fontId="4" fillId="0" borderId="0" xfId="0" applyNumberFormat="1" applyFont="1"/>
    <xf numFmtId="0" fontId="13" fillId="0" borderId="0" xfId="0" applyFont="1"/>
    <xf numFmtId="49" fontId="4" fillId="0" borderId="0" xfId="0" applyNumberFormat="1" applyFont="1" applyAlignment="1">
      <alignment horizontal="center"/>
    </xf>
    <xf numFmtId="0" fontId="4" fillId="0" borderId="4" xfId="0" applyFont="1" applyBorder="1"/>
    <xf numFmtId="0" fontId="14" fillId="0" borderId="0" xfId="0" applyFont="1"/>
    <xf numFmtId="0" fontId="4" fillId="0" borderId="0" xfId="0" applyFont="1" applyAlignment="1">
      <alignment wrapText="1"/>
    </xf>
    <xf numFmtId="0" fontId="4" fillId="0" borderId="1" xfId="0" quotePrefix="1" applyFont="1" applyBorder="1" applyAlignment="1">
      <alignment horizontal="center"/>
    </xf>
    <xf numFmtId="49" fontId="4" fillId="0" borderId="14" xfId="0" applyNumberFormat="1" applyFont="1" applyBorder="1" applyAlignment="1">
      <alignment horizontal="center"/>
    </xf>
    <xf numFmtId="0" fontId="4" fillId="0" borderId="0" xfId="0" applyFont="1" applyAlignment="1">
      <alignment horizontal="center" wrapText="1"/>
    </xf>
    <xf numFmtId="49" fontId="13" fillId="0" borderId="0" xfId="0" applyNumberFormat="1" applyFont="1" applyAlignment="1">
      <alignment horizontal="center"/>
    </xf>
    <xf numFmtId="0" fontId="15" fillId="0" borderId="0" xfId="0" applyFont="1" applyAlignment="1">
      <alignment horizontal="center" vertical="center" wrapText="1"/>
    </xf>
    <xf numFmtId="0" fontId="5" fillId="0" borderId="0" xfId="0" applyFont="1" applyAlignment="1">
      <alignment horizontal="center"/>
    </xf>
    <xf numFmtId="0" fontId="5" fillId="0" borderId="1" xfId="0" applyFont="1" applyBorder="1"/>
    <xf numFmtId="0" fontId="4" fillId="0" borderId="14" xfId="0" applyFont="1" applyBorder="1"/>
    <xf numFmtId="0" fontId="10" fillId="14" borderId="12" xfId="0" applyFont="1" applyFill="1" applyBorder="1" applyAlignment="1">
      <alignment horizontal="center" vertical="center" wrapText="1"/>
    </xf>
    <xf numFmtId="0" fontId="1" fillId="2" borderId="13" xfId="0" applyFont="1" applyFill="1" applyBorder="1" applyAlignment="1">
      <alignment horizontal="right"/>
    </xf>
    <xf numFmtId="0" fontId="1" fillId="2" borderId="13" xfId="0" applyFont="1" applyFill="1" applyBorder="1"/>
    <xf numFmtId="0" fontId="1" fillId="3" borderId="13" xfId="0" applyFont="1" applyFill="1" applyBorder="1" applyAlignment="1">
      <alignment horizontal="right"/>
    </xf>
    <xf numFmtId="0" fontId="1" fillId="3" borderId="13" xfId="0" applyFont="1" applyFill="1" applyBorder="1"/>
    <xf numFmtId="0" fontId="1" fillId="4" borderId="13" xfId="0" applyFont="1" applyFill="1" applyBorder="1" applyAlignment="1">
      <alignment horizontal="right"/>
    </xf>
    <xf numFmtId="0" fontId="1" fillId="4" borderId="13" xfId="0" applyFont="1" applyFill="1" applyBorder="1"/>
    <xf numFmtId="0" fontId="1" fillId="5" borderId="13" xfId="0" applyFont="1" applyFill="1" applyBorder="1" applyAlignment="1">
      <alignment horizontal="right"/>
    </xf>
    <xf numFmtId="0" fontId="1" fillId="5" borderId="13" xfId="0" applyFont="1" applyFill="1" applyBorder="1"/>
    <xf numFmtId="0" fontId="1" fillId="6" borderId="13" xfId="0" applyFont="1" applyFill="1" applyBorder="1" applyAlignment="1">
      <alignment horizontal="right"/>
    </xf>
    <xf numFmtId="0" fontId="1" fillId="6" borderId="13" xfId="0" applyFont="1" applyFill="1" applyBorder="1"/>
    <xf numFmtId="0" fontId="1" fillId="7" borderId="13" xfId="0" applyFont="1" applyFill="1" applyBorder="1" applyAlignment="1">
      <alignment horizontal="right"/>
    </xf>
    <xf numFmtId="0" fontId="1" fillId="7" borderId="13" xfId="0" applyFont="1" applyFill="1" applyBorder="1"/>
    <xf numFmtId="0" fontId="1" fillId="8" borderId="13" xfId="0" applyFont="1" applyFill="1" applyBorder="1" applyAlignment="1">
      <alignment horizontal="right"/>
    </xf>
    <xf numFmtId="0" fontId="1" fillId="8" borderId="13" xfId="0" applyFont="1" applyFill="1" applyBorder="1"/>
    <xf numFmtId="0" fontId="1" fillId="9" borderId="13" xfId="0" applyFont="1" applyFill="1" applyBorder="1" applyAlignment="1">
      <alignment horizontal="right"/>
    </xf>
    <xf numFmtId="0" fontId="1" fillId="9" borderId="13" xfId="0" applyFont="1" applyFill="1" applyBorder="1"/>
    <xf numFmtId="0" fontId="1" fillId="10" borderId="13" xfId="0" applyFont="1" applyFill="1" applyBorder="1" applyAlignment="1">
      <alignment horizontal="right"/>
    </xf>
    <xf numFmtId="0" fontId="1" fillId="10" borderId="13" xfId="0" applyFont="1" applyFill="1" applyBorder="1"/>
    <xf numFmtId="164" fontId="1" fillId="11" borderId="13" xfId="0" applyNumberFormat="1" applyFont="1" applyFill="1" applyBorder="1" applyAlignment="1">
      <alignment horizontal="right"/>
    </xf>
    <xf numFmtId="0" fontId="1" fillId="11" borderId="13" xfId="0" applyFont="1" applyFill="1" applyBorder="1"/>
    <xf numFmtId="0" fontId="10" fillId="14" borderId="9" xfId="0" applyFont="1" applyFill="1" applyBorder="1" applyAlignment="1">
      <alignment horizontal="center" vertical="center" wrapText="1"/>
    </xf>
    <xf numFmtId="0" fontId="11" fillId="0" borderId="10" xfId="0" applyFont="1" applyBorder="1" applyAlignment="1"/>
    <xf numFmtId="0" fontId="11" fillId="0" borderId="11" xfId="0" applyFont="1" applyBorder="1" applyAlignment="1"/>
    <xf numFmtId="0" fontId="4" fillId="15" borderId="13" xfId="0" applyFont="1" applyFill="1" applyBorder="1"/>
    <xf numFmtId="49" fontId="4" fillId="15" borderId="13" xfId="0" applyNumberFormat="1" applyFont="1" applyFill="1" applyBorder="1" applyAlignment="1">
      <alignment horizontal="center"/>
    </xf>
    <xf numFmtId="0" fontId="4" fillId="0" borderId="9" xfId="0" applyFont="1" applyBorder="1" applyAlignment="1">
      <alignment horizontal="center"/>
    </xf>
    <xf numFmtId="0" fontId="4" fillId="0" borderId="11" xfId="0" applyFont="1" applyBorder="1" applyAlignment="1">
      <alignment horizontal="center"/>
    </xf>
    <xf numFmtId="0" fontId="4" fillId="0" borderId="9" xfId="0" applyFont="1" applyBorder="1" applyAlignment="1">
      <alignment horizontal="center" wrapText="1"/>
    </xf>
    <xf numFmtId="0" fontId="4" fillId="0" borderId="10" xfId="0" applyFont="1" applyBorder="1" applyAlignment="1">
      <alignment horizontal="center" wrapText="1"/>
    </xf>
    <xf numFmtId="0" fontId="4" fillId="0" borderId="10" xfId="0" applyFont="1" applyBorder="1"/>
    <xf numFmtId="0" fontId="4" fillId="0" borderId="9" xfId="0" applyFont="1" applyBorder="1"/>
    <xf numFmtId="0" fontId="4" fillId="0" borderId="10" xfId="0" applyFont="1" applyBorder="1" applyAlignment="1">
      <alignment horizontal="center"/>
    </xf>
    <xf numFmtId="0" fontId="5" fillId="15" borderId="13" xfId="0" applyFont="1" applyFill="1" applyBorder="1" applyAlignment="1">
      <alignment wrapText="1"/>
    </xf>
    <xf numFmtId="0" fontId="5" fillId="15" borderId="13" xfId="0" applyFont="1" applyFill="1" applyBorder="1"/>
    <xf numFmtId="0" fontId="4" fillId="0" borderId="11" xfId="0" applyFont="1" applyBorder="1" applyAlignment="1">
      <alignment horizontal="right"/>
    </xf>
    <xf numFmtId="0" fontId="11" fillId="0" borderId="13" xfId="0" applyFont="1" applyBorder="1" applyAlignment="1"/>
    <xf numFmtId="0" fontId="10" fillId="15" borderId="13" xfId="0" applyFont="1" applyFill="1" applyBorder="1" applyAlignment="1">
      <alignment vertical="center" wrapText="1"/>
    </xf>
    <xf numFmtId="0" fontId="5" fillId="15" borderId="13" xfId="0" applyFont="1" applyFill="1" applyBorder="1" applyAlignment="1">
      <alignment horizontal="center"/>
    </xf>
    <xf numFmtId="49" fontId="4" fillId="0" borderId="11" xfId="0" applyNumberFormat="1" applyFont="1" applyBorder="1" applyAlignment="1">
      <alignment horizontal="center"/>
    </xf>
    <xf numFmtId="10" fontId="4" fillId="15" borderId="13" xfId="0" applyNumberFormat="1" applyFont="1" applyFill="1" applyBorder="1"/>
    <xf numFmtId="0" fontId="4" fillId="16" borderId="13" xfId="0" applyFont="1" applyFill="1" applyBorder="1"/>
    <xf numFmtId="0" fontId="5" fillId="12" borderId="13" xfId="0" applyFont="1" applyFill="1" applyBorder="1" applyAlignment="1">
      <alignment wrapText="1"/>
    </xf>
    <xf numFmtId="0" fontId="10" fillId="15" borderId="13" xfId="0" applyFont="1" applyFill="1" applyBorder="1" applyAlignment="1">
      <alignment horizontal="center" vertical="center" wrapText="1"/>
    </xf>
    <xf numFmtId="0" fontId="5" fillId="15" borderId="13" xfId="0" applyFont="1" applyFill="1" applyBorder="1" applyAlignment="1">
      <alignment horizontal="center" vertical="center"/>
    </xf>
    <xf numFmtId="0" fontId="5" fillId="15" borderId="13" xfId="0" applyFont="1" applyFill="1" applyBorder="1" applyAlignment="1">
      <alignment horizontal="center" vertical="center" wrapText="1"/>
    </xf>
    <xf numFmtId="0" fontId="4" fillId="15" borderId="13" xfId="0" applyFont="1" applyFill="1" applyBorder="1" applyAlignment="1">
      <alignment horizontal="center"/>
    </xf>
    <xf numFmtId="0" fontId="4" fillId="15" borderId="13" xfId="0" applyFont="1" applyFill="1" applyBorder="1" applyAlignment="1">
      <alignment wrapText="1"/>
    </xf>
    <xf numFmtId="0" fontId="15" fillId="14" borderId="9"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customschemas.google.com/relationships/workbookmetadata" Target="metadata"/></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c:style val="2"/>
  <c:chart>
    <c:autoTitleDeleted val="1"/>
    <c:plotArea>
      <c:layout>
        <c:manualLayout>
          <c:xMode val="edge"/>
          <c:yMode val="edge"/>
          <c:x val="0.37940528634361231"/>
          <c:y val="2.7869858809085313E-2"/>
          <c:w val="0.57059471365638759"/>
          <c:h val="0.92952731737262118"/>
        </c:manualLayout>
      </c:layout>
      <c:barChart>
        <c:barDir val="bar"/>
        <c:grouping val="clustered"/>
        <c:varyColors val="1"/>
        <c:ser>
          <c:idx val="0"/>
          <c:order val="0"/>
          <c:spPr>
            <a:solidFill>
              <a:srgbClr val="5B9BD5"/>
            </a:solidFill>
            <a:ln cmpd="sng">
              <a:solidFill>
                <a:srgbClr val="000000"/>
              </a:solidFill>
            </a:ln>
          </c:spPr>
          <c:invertIfNegative val="1"/>
          <c:cat>
            <c:strRef>
              <c:f>'aux 2'!$A$1:$A$66</c:f>
              <c:strCache>
                <c:ptCount val="66"/>
                <c:pt idx="0">
                  <c:v>Confiança</c:v>
                </c:pt>
                <c:pt idx="1">
                  <c:v>Prazer </c:v>
                </c:pt>
                <c:pt idx="2">
                  <c:v>Atratividade</c:v>
                </c:pt>
                <c:pt idx="3">
                  <c:v>Eficiência</c:v>
                </c:pt>
                <c:pt idx="4">
                  <c:v>Perspicácia</c:v>
                </c:pt>
                <c:pt idx="5">
                  <c:v>Dependabilidade</c:v>
                </c:pt>
                <c:pt idx="6">
                  <c:v>Estimulação</c:v>
                </c:pt>
                <c:pt idx="7">
                  <c:v>Novidade</c:v>
                </c:pt>
                <c:pt idx="8">
                  <c:v>Engajamento</c:v>
                </c:pt>
                <c:pt idx="9">
                  <c:v>Interesse</c:v>
                </c:pt>
                <c:pt idx="10">
                  <c:v>Agradabilidade</c:v>
                </c:pt>
                <c:pt idx="11">
                  <c:v>UX Geral</c:v>
                </c:pt>
                <c:pt idx="12">
                  <c:v>Fácil de Informar</c:v>
                </c:pt>
                <c:pt idx="13">
                  <c:v>Intenção de reutilizar</c:v>
                </c:pt>
                <c:pt idx="14">
                  <c:v>Diversão</c:v>
                </c:pt>
                <c:pt idx="15">
                  <c:v>Frustração</c:v>
                </c:pt>
                <c:pt idx="16">
                  <c:v>Ansiedade</c:v>
                </c:pt>
                <c:pt idx="17">
                  <c:v>Presença Social</c:v>
                </c:pt>
                <c:pt idx="18">
                  <c:v>Humanidade</c:v>
                </c:pt>
                <c:pt idx="19">
                  <c:v>Privacidade</c:v>
                </c:pt>
                <c:pt idx="20">
                  <c:v>Pressão</c:v>
                </c:pt>
                <c:pt idx="21">
                  <c:v>Tensão</c:v>
                </c:pt>
                <c:pt idx="22">
                  <c:v>Esforço</c:v>
                </c:pt>
                <c:pt idx="23">
                  <c:v>Motivação</c:v>
                </c:pt>
                <c:pt idx="24">
                  <c:v>Atitude</c:v>
                </c:pt>
                <c:pt idx="25">
                  <c:v>Simpatia</c:v>
                </c:pt>
                <c:pt idx="26">
                  <c:v>Privacidade Intrusiva</c:v>
                </c:pt>
                <c:pt idx="27">
                  <c:v>Diversidade</c:v>
                </c:pt>
                <c:pt idx="28">
                  <c:v>Controle</c:v>
                </c:pt>
                <c:pt idx="29">
                  <c:v>Feedback</c:v>
                </c:pt>
                <c:pt idx="30">
                  <c:v>Entender</c:v>
                </c:pt>
                <c:pt idx="31">
                  <c:v>Dificuldade</c:v>
                </c:pt>
                <c:pt idx="32">
                  <c:v>Expectativa</c:v>
                </c:pt>
                <c:pt idx="33">
                  <c:v>Intimidade</c:v>
                </c:pt>
                <c:pt idx="34">
                  <c:v>Autoreflexão</c:v>
                </c:pt>
                <c:pt idx="35">
                  <c:v>Autoconsciência</c:v>
                </c:pt>
                <c:pt idx="36">
                  <c:v>Impressões</c:v>
                </c:pt>
                <c:pt idx="37">
                  <c:v>Bem estar Psicológico</c:v>
                </c:pt>
                <c:pt idx="38">
                  <c:v>Atenção</c:v>
                </c:pt>
                <c:pt idx="39">
                  <c:v>Intenção de uso</c:v>
                </c:pt>
                <c:pt idx="40">
                  <c:v>Adaptabilidade</c:v>
                </c:pt>
                <c:pt idx="41">
                  <c:v>Sociabilidade</c:v>
                </c:pt>
                <c:pt idx="42">
                  <c:v>Influência Social</c:v>
                </c:pt>
                <c:pt idx="43">
                  <c:v>Interpretação</c:v>
                </c:pt>
                <c:pt idx="44">
                  <c:v>Impacto psicológico</c:v>
                </c:pt>
                <c:pt idx="45">
                  <c:v>Percepções de divulgação social</c:v>
                </c:pt>
                <c:pt idx="46">
                  <c:v>Grau de expressão emocional reveladora</c:v>
                </c:pt>
                <c:pt idx="47">
                  <c:v>Utilidade da expressão emocional</c:v>
                </c:pt>
                <c:pt idx="48">
                  <c:v>Naturalidade</c:v>
                </c:pt>
                <c:pt idx="49">
                  <c:v>Afeto</c:v>
                </c:pt>
                <c:pt idx="50">
                  <c:v>Felicidade</c:v>
                </c:pt>
                <c:pt idx="51">
                  <c:v>Tristeza</c:v>
                </c:pt>
                <c:pt idx="52">
                  <c:v>Raiva</c:v>
                </c:pt>
                <c:pt idx="53">
                  <c:v>Surpresa</c:v>
                </c:pt>
                <c:pt idx="54">
                  <c:v>Tranquilidade</c:v>
                </c:pt>
                <c:pt idx="55">
                  <c:v>Vigor</c:v>
                </c:pt>
                <c:pt idx="56">
                  <c:v>Desconforto</c:v>
                </c:pt>
                <c:pt idx="57">
                  <c:v>Bem estar</c:v>
                </c:pt>
                <c:pt idx="58">
                  <c:v>Empatia</c:v>
                </c:pt>
                <c:pt idx="59">
                  <c:v>Apreciação</c:v>
                </c:pt>
                <c:pt idx="60">
                  <c:v>Suporte emocional</c:v>
                </c:pt>
                <c:pt idx="61">
                  <c:v>Percepção de Emoção</c:v>
                </c:pt>
                <c:pt idx="62">
                  <c:v>Expressão de emoção</c:v>
                </c:pt>
                <c:pt idx="63">
                  <c:v>Suporte social</c:v>
                </c:pt>
                <c:pt idx="64">
                  <c:v>Compromisso</c:v>
                </c:pt>
                <c:pt idx="65">
                  <c:v>Expectativas nao atendidas</c:v>
                </c:pt>
              </c:strCache>
            </c:strRef>
          </c:cat>
          <c:val>
            <c:numRef>
              <c:f>'aux 2'!$B$1:$B$66</c:f>
              <c:numCache>
                <c:formatCode>General</c:formatCode>
                <c:ptCount val="66"/>
                <c:pt idx="0">
                  <c:v>6</c:v>
                </c:pt>
                <c:pt idx="1">
                  <c:v>5</c:v>
                </c:pt>
                <c:pt idx="2">
                  <c:v>5</c:v>
                </c:pt>
                <c:pt idx="3">
                  <c:v>5</c:v>
                </c:pt>
                <c:pt idx="4">
                  <c:v>5</c:v>
                </c:pt>
                <c:pt idx="5">
                  <c:v>5</c:v>
                </c:pt>
                <c:pt idx="6">
                  <c:v>5</c:v>
                </c:pt>
                <c:pt idx="7">
                  <c:v>5</c:v>
                </c:pt>
                <c:pt idx="8">
                  <c:v>5</c:v>
                </c:pt>
                <c:pt idx="9">
                  <c:v>3</c:v>
                </c:pt>
                <c:pt idx="10">
                  <c:v>2</c:v>
                </c:pt>
                <c:pt idx="11">
                  <c:v>2</c:v>
                </c:pt>
                <c:pt idx="12">
                  <c:v>2</c:v>
                </c:pt>
                <c:pt idx="13">
                  <c:v>2</c:v>
                </c:pt>
                <c:pt idx="14">
                  <c:v>2</c:v>
                </c:pt>
                <c:pt idx="15">
                  <c:v>2</c:v>
                </c:pt>
                <c:pt idx="16">
                  <c:v>2</c:v>
                </c:pt>
                <c:pt idx="17">
                  <c:v>2</c:v>
                </c:pt>
                <c:pt idx="18">
                  <c:v>2</c:v>
                </c:pt>
                <c:pt idx="19">
                  <c:v>2</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A8B8-4422-9031-FBFCB8C26F4E}"/>
            </c:ext>
          </c:extLst>
        </c:ser>
        <c:dLbls>
          <c:showLegendKey val="0"/>
          <c:showVal val="0"/>
          <c:showCatName val="0"/>
          <c:showSerName val="0"/>
          <c:showPercent val="0"/>
          <c:showBubbleSize val="0"/>
        </c:dLbls>
        <c:gapWidth val="150"/>
        <c:axId val="1250759479"/>
        <c:axId val="992808990"/>
      </c:barChart>
      <c:catAx>
        <c:axId val="1250759479"/>
        <c:scaling>
          <c:orientation val="maxMin"/>
        </c:scaling>
        <c:delete val="0"/>
        <c:axPos val="l"/>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txPr>
          <a:bodyPr/>
          <a:lstStyle/>
          <a:p>
            <a:pPr lvl="0">
              <a:defRPr sz="1800" b="0" i="0">
                <a:solidFill>
                  <a:srgbClr val="000000"/>
                </a:solidFill>
                <a:latin typeface="+mn-lt"/>
              </a:defRPr>
            </a:pPr>
            <a:endParaRPr lang="en-US"/>
          </a:p>
        </c:txPr>
        <c:crossAx val="992808990"/>
        <c:crosses val="autoZero"/>
        <c:auto val="1"/>
        <c:lblAlgn val="ctr"/>
        <c:lblOffset val="100"/>
        <c:noMultiLvlLbl val="1"/>
      </c:catAx>
      <c:valAx>
        <c:axId val="992808990"/>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spPr>
          <a:ln/>
        </c:spPr>
        <c:txPr>
          <a:bodyPr/>
          <a:lstStyle/>
          <a:p>
            <a:pPr lvl="0">
              <a:defRPr sz="1600" b="0" i="0">
                <a:solidFill>
                  <a:srgbClr val="000000"/>
                </a:solidFill>
                <a:latin typeface="+mn-lt"/>
              </a:defRPr>
            </a:pPr>
            <a:endParaRPr lang="en-US"/>
          </a:p>
        </c:txPr>
        <c:crossAx val="1250759479"/>
        <c:crosses val="max"/>
        <c:crossBetween val="between"/>
      </c:valAx>
    </c:plotArea>
    <c:legend>
      <c:legendPos val="r"/>
      <c:overlay val="0"/>
      <c:txPr>
        <a:bodyPr/>
        <a:lstStyle/>
        <a:p>
          <a:pPr lvl="0">
            <a:defRPr b="0" i="0">
              <a:solidFill>
                <a:srgbClr val="1A1A1A"/>
              </a:solidFill>
              <a:latin typeface="+mn-lt"/>
            </a:defRPr>
          </a:pPr>
          <a:endParaRPr lang="en-US"/>
        </a:p>
      </c:txPr>
    </c:legend>
    <c:plotVisOnly val="1"/>
    <c:dispBlanksAs val="zero"/>
    <c:showDLblsOverMax val="1"/>
  </c:chart>
  <c:printSettings>
    <c:headerFooter/>
    <c:pageMargins b="0.78740157499999996" l="0.511811024" r="0.511811024" t="0.78740157499999996" header="0.31496062000000002" footer="0.3149606200000000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c:style val="2"/>
  <c:chart>
    <c:title>
      <c:tx>
        <c:rich>
          <a:bodyPr/>
          <a:lstStyle/>
          <a:p>
            <a:pPr lvl="0">
              <a:defRPr sz="3600" b="1" i="0">
                <a:solidFill>
                  <a:srgbClr val="757575"/>
                </a:solidFill>
                <a:latin typeface="+mn-lt"/>
              </a:defRPr>
            </a:pPr>
            <a:r>
              <a:rPr sz="3600" b="1" i="0">
                <a:solidFill>
                  <a:srgbClr val="757575"/>
                </a:solidFill>
                <a:latin typeface="+mn-lt"/>
              </a:rPr>
              <a:t>SQ1. Quais aspectos da UX a tecnologia avalia?						</a:t>
            </a:r>
          </a:p>
        </c:rich>
      </c:tx>
      <c:overlay val="0"/>
    </c:title>
    <c:autoTitleDeleted val="0"/>
    <c:plotArea>
      <c:layout>
        <c:manualLayout>
          <c:xMode val="edge"/>
          <c:yMode val="edge"/>
          <c:x val="0.25211608222490933"/>
          <c:y val="6.3493401708624497E-2"/>
          <c:w val="0.6520450267967941"/>
          <c:h val="0.87867949548763724"/>
        </c:manualLayout>
      </c:layout>
      <c:barChart>
        <c:barDir val="bar"/>
        <c:grouping val="clustered"/>
        <c:varyColors val="1"/>
        <c:ser>
          <c:idx val="0"/>
          <c:order val="0"/>
          <c:spPr>
            <a:solidFill>
              <a:srgbClr val="5B9BD5"/>
            </a:solidFill>
            <a:ln cmpd="sng">
              <a:solidFill>
                <a:srgbClr val="000000"/>
              </a:solidFill>
            </a:ln>
          </c:spPr>
          <c:invertIfNegative val="1"/>
          <c:cat>
            <c:strRef>
              <c:f>'SQ1'!$D$3:$BR$3</c:f>
              <c:strCache>
                <c:ptCount val="66"/>
                <c:pt idx="0">
                  <c:v>Interesse</c:v>
                </c:pt>
                <c:pt idx="1">
                  <c:v>Prazer </c:v>
                </c:pt>
                <c:pt idx="2">
                  <c:v>Pressão</c:v>
                </c:pt>
                <c:pt idx="3">
                  <c:v>Tensão</c:v>
                </c:pt>
                <c:pt idx="4">
                  <c:v>Esforço</c:v>
                </c:pt>
                <c:pt idx="5">
                  <c:v>Motivação</c:v>
                </c:pt>
                <c:pt idx="6">
                  <c:v>Atratividade</c:v>
                </c:pt>
                <c:pt idx="7">
                  <c:v>Eficiência</c:v>
                </c:pt>
                <c:pt idx="8">
                  <c:v>Perspicácia</c:v>
                </c:pt>
                <c:pt idx="9">
                  <c:v>Dependabilidade</c:v>
                </c:pt>
                <c:pt idx="10">
                  <c:v>Estimulação</c:v>
                </c:pt>
                <c:pt idx="11">
                  <c:v>Novidade</c:v>
                </c:pt>
                <c:pt idx="12">
                  <c:v>Atitude</c:v>
                </c:pt>
                <c:pt idx="13">
                  <c:v>Confiança</c:v>
                </c:pt>
                <c:pt idx="14">
                  <c:v>Simpatia</c:v>
                </c:pt>
                <c:pt idx="15">
                  <c:v>Agradabilidade</c:v>
                </c:pt>
                <c:pt idx="16">
                  <c:v>UX Geral</c:v>
                </c:pt>
                <c:pt idx="17">
                  <c:v>Privacidade Intrusiva</c:v>
                </c:pt>
                <c:pt idx="18">
                  <c:v>Diversidade</c:v>
                </c:pt>
                <c:pt idx="19">
                  <c:v>Fácil de Informar</c:v>
                </c:pt>
                <c:pt idx="20">
                  <c:v>Controle</c:v>
                </c:pt>
                <c:pt idx="21">
                  <c:v>Feedback</c:v>
                </c:pt>
                <c:pt idx="22">
                  <c:v>Entender</c:v>
                </c:pt>
                <c:pt idx="23">
                  <c:v>Dificuldade</c:v>
                </c:pt>
                <c:pt idx="24">
                  <c:v>Expectativa</c:v>
                </c:pt>
                <c:pt idx="25">
                  <c:v>Intenção de reutilizar</c:v>
                </c:pt>
                <c:pt idx="26">
                  <c:v>Engajamento</c:v>
                </c:pt>
                <c:pt idx="27">
                  <c:v>Intimidade</c:v>
                </c:pt>
                <c:pt idx="28">
                  <c:v>Autoreflexão</c:v>
                </c:pt>
                <c:pt idx="29">
                  <c:v>Autoconsciência</c:v>
                </c:pt>
                <c:pt idx="30">
                  <c:v>Impressões</c:v>
                </c:pt>
                <c:pt idx="31">
                  <c:v>Diversão</c:v>
                </c:pt>
                <c:pt idx="32">
                  <c:v>Frustração</c:v>
                </c:pt>
                <c:pt idx="33">
                  <c:v>Bem estar Psicológico</c:v>
                </c:pt>
                <c:pt idx="34">
                  <c:v>Ansiedade</c:v>
                </c:pt>
                <c:pt idx="35">
                  <c:v>Atenção</c:v>
                </c:pt>
                <c:pt idx="36">
                  <c:v>Intenção de uso</c:v>
                </c:pt>
                <c:pt idx="37">
                  <c:v>Adaptabilidade</c:v>
                </c:pt>
                <c:pt idx="38">
                  <c:v>Sociabilidade</c:v>
                </c:pt>
                <c:pt idx="39">
                  <c:v>Influência Social</c:v>
                </c:pt>
                <c:pt idx="40">
                  <c:v>Presença Social</c:v>
                </c:pt>
                <c:pt idx="41">
                  <c:v>Interpretação</c:v>
                </c:pt>
                <c:pt idx="42">
                  <c:v>Impacto psicológico</c:v>
                </c:pt>
                <c:pt idx="43">
                  <c:v>Percepções de divulgação social</c:v>
                </c:pt>
                <c:pt idx="44">
                  <c:v>Grau de expressão emocional reveladora</c:v>
                </c:pt>
                <c:pt idx="45">
                  <c:v>Utilidade da expressão emocional</c:v>
                </c:pt>
                <c:pt idx="46">
                  <c:v>Naturalidade</c:v>
                </c:pt>
                <c:pt idx="47">
                  <c:v>Humanidade</c:v>
                </c:pt>
                <c:pt idx="48">
                  <c:v>Afeto</c:v>
                </c:pt>
                <c:pt idx="49">
                  <c:v>Felicidade</c:v>
                </c:pt>
                <c:pt idx="50">
                  <c:v>Tristeza</c:v>
                </c:pt>
                <c:pt idx="51">
                  <c:v>Raiva</c:v>
                </c:pt>
                <c:pt idx="52">
                  <c:v>Surpresa</c:v>
                </c:pt>
                <c:pt idx="53">
                  <c:v>Tranquilidade</c:v>
                </c:pt>
                <c:pt idx="54">
                  <c:v>Vigor</c:v>
                </c:pt>
                <c:pt idx="55">
                  <c:v>Desconforto</c:v>
                </c:pt>
                <c:pt idx="56">
                  <c:v>Bem estar</c:v>
                </c:pt>
                <c:pt idx="57">
                  <c:v>Empatia</c:v>
                </c:pt>
                <c:pt idx="58">
                  <c:v>Privacidade</c:v>
                </c:pt>
                <c:pt idx="59">
                  <c:v>Apreciação</c:v>
                </c:pt>
                <c:pt idx="60">
                  <c:v>Suporte emocional</c:v>
                </c:pt>
                <c:pt idx="61">
                  <c:v>Percepção de Emoção</c:v>
                </c:pt>
                <c:pt idx="62">
                  <c:v>Expressão de emoção</c:v>
                </c:pt>
                <c:pt idx="63">
                  <c:v>Suporte social</c:v>
                </c:pt>
                <c:pt idx="64">
                  <c:v>Compromisso</c:v>
                </c:pt>
                <c:pt idx="65">
                  <c:v>Expectativas nao atendidas</c:v>
                </c:pt>
              </c:strCache>
            </c:strRef>
          </c:cat>
          <c:val>
            <c:numRef>
              <c:f>'SQ1'!$D$36:$BR$36</c:f>
              <c:numCache>
                <c:formatCode>General</c:formatCode>
                <c:ptCount val="67"/>
                <c:pt idx="0">
                  <c:v>3</c:v>
                </c:pt>
                <c:pt idx="1">
                  <c:v>5</c:v>
                </c:pt>
                <c:pt idx="2">
                  <c:v>1</c:v>
                </c:pt>
                <c:pt idx="3">
                  <c:v>1</c:v>
                </c:pt>
                <c:pt idx="4">
                  <c:v>1</c:v>
                </c:pt>
                <c:pt idx="5">
                  <c:v>1</c:v>
                </c:pt>
                <c:pt idx="6">
                  <c:v>5</c:v>
                </c:pt>
                <c:pt idx="7">
                  <c:v>5</c:v>
                </c:pt>
                <c:pt idx="8">
                  <c:v>5</c:v>
                </c:pt>
                <c:pt idx="9">
                  <c:v>5</c:v>
                </c:pt>
                <c:pt idx="10">
                  <c:v>5</c:v>
                </c:pt>
                <c:pt idx="11">
                  <c:v>5</c:v>
                </c:pt>
                <c:pt idx="12">
                  <c:v>1</c:v>
                </c:pt>
                <c:pt idx="13">
                  <c:v>6</c:v>
                </c:pt>
                <c:pt idx="14">
                  <c:v>1</c:v>
                </c:pt>
                <c:pt idx="15">
                  <c:v>2</c:v>
                </c:pt>
                <c:pt idx="16">
                  <c:v>2</c:v>
                </c:pt>
                <c:pt idx="17">
                  <c:v>1</c:v>
                </c:pt>
                <c:pt idx="18">
                  <c:v>1</c:v>
                </c:pt>
                <c:pt idx="19">
                  <c:v>2</c:v>
                </c:pt>
                <c:pt idx="20">
                  <c:v>1</c:v>
                </c:pt>
                <c:pt idx="21">
                  <c:v>1</c:v>
                </c:pt>
                <c:pt idx="22">
                  <c:v>1</c:v>
                </c:pt>
                <c:pt idx="23">
                  <c:v>1</c:v>
                </c:pt>
                <c:pt idx="24">
                  <c:v>1</c:v>
                </c:pt>
                <c:pt idx="25">
                  <c:v>2</c:v>
                </c:pt>
                <c:pt idx="26">
                  <c:v>5</c:v>
                </c:pt>
                <c:pt idx="27">
                  <c:v>1</c:v>
                </c:pt>
                <c:pt idx="28">
                  <c:v>1</c:v>
                </c:pt>
                <c:pt idx="29">
                  <c:v>1</c:v>
                </c:pt>
                <c:pt idx="30">
                  <c:v>1</c:v>
                </c:pt>
                <c:pt idx="31">
                  <c:v>2</c:v>
                </c:pt>
                <c:pt idx="32">
                  <c:v>2</c:v>
                </c:pt>
                <c:pt idx="33">
                  <c:v>1</c:v>
                </c:pt>
                <c:pt idx="34">
                  <c:v>2</c:v>
                </c:pt>
                <c:pt idx="35">
                  <c:v>1</c:v>
                </c:pt>
                <c:pt idx="36">
                  <c:v>1</c:v>
                </c:pt>
                <c:pt idx="37">
                  <c:v>1</c:v>
                </c:pt>
                <c:pt idx="38">
                  <c:v>1</c:v>
                </c:pt>
                <c:pt idx="39">
                  <c:v>1</c:v>
                </c:pt>
                <c:pt idx="40">
                  <c:v>2</c:v>
                </c:pt>
                <c:pt idx="41">
                  <c:v>1</c:v>
                </c:pt>
                <c:pt idx="42">
                  <c:v>1</c:v>
                </c:pt>
                <c:pt idx="43">
                  <c:v>1</c:v>
                </c:pt>
                <c:pt idx="44">
                  <c:v>1</c:v>
                </c:pt>
                <c:pt idx="45">
                  <c:v>1</c:v>
                </c:pt>
                <c:pt idx="46">
                  <c:v>1</c:v>
                </c:pt>
                <c:pt idx="47">
                  <c:v>2</c:v>
                </c:pt>
                <c:pt idx="48">
                  <c:v>1</c:v>
                </c:pt>
                <c:pt idx="49">
                  <c:v>1</c:v>
                </c:pt>
                <c:pt idx="50">
                  <c:v>1</c:v>
                </c:pt>
                <c:pt idx="51">
                  <c:v>1</c:v>
                </c:pt>
                <c:pt idx="52">
                  <c:v>1</c:v>
                </c:pt>
                <c:pt idx="53">
                  <c:v>1</c:v>
                </c:pt>
                <c:pt idx="54">
                  <c:v>1</c:v>
                </c:pt>
                <c:pt idx="55">
                  <c:v>1</c:v>
                </c:pt>
                <c:pt idx="56">
                  <c:v>1</c:v>
                </c:pt>
                <c:pt idx="57">
                  <c:v>1</c:v>
                </c:pt>
                <c:pt idx="58">
                  <c:v>2</c:v>
                </c:pt>
                <c:pt idx="59">
                  <c:v>1</c:v>
                </c:pt>
                <c:pt idx="60">
                  <c:v>1</c:v>
                </c:pt>
                <c:pt idx="61">
                  <c:v>1</c:v>
                </c:pt>
                <c:pt idx="62">
                  <c:v>1</c:v>
                </c:pt>
                <c:pt idx="63">
                  <c:v>1</c:v>
                </c:pt>
                <c:pt idx="64">
                  <c:v>1</c:v>
                </c:pt>
                <c:pt idx="65">
                  <c:v>1</c:v>
                </c:pt>
                <c:pt idx="66">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59D9-49A4-B65E-B7542B0987C5}"/>
            </c:ext>
          </c:extLst>
        </c:ser>
        <c:dLbls>
          <c:showLegendKey val="0"/>
          <c:showVal val="0"/>
          <c:showCatName val="0"/>
          <c:showSerName val="0"/>
          <c:showPercent val="0"/>
          <c:showBubbleSize val="0"/>
        </c:dLbls>
        <c:gapWidth val="150"/>
        <c:axId val="2086393168"/>
        <c:axId val="2147299257"/>
      </c:barChart>
      <c:catAx>
        <c:axId val="2086393168"/>
        <c:scaling>
          <c:orientation val="maxMin"/>
        </c:scaling>
        <c:delete val="0"/>
        <c:axPos val="l"/>
        <c:title>
          <c:tx>
            <c:rich>
              <a:bodyPr/>
              <a:lstStyle/>
              <a:p>
                <a:pPr lvl="0">
                  <a:defRPr b="0">
                    <a:solidFill>
                      <a:srgbClr val="000000"/>
                    </a:solidFill>
                    <a:latin typeface="+mn-lt"/>
                  </a:defRPr>
                </a:pPr>
                <a:endParaRPr/>
              </a:p>
            </c:rich>
          </c:tx>
          <c:overlay val="0"/>
        </c:title>
        <c:numFmt formatCode="General" sourceLinked="1"/>
        <c:majorTickMark val="none"/>
        <c:minorTickMark val="none"/>
        <c:tickLblPos val="nextTo"/>
        <c:txPr>
          <a:bodyPr/>
          <a:lstStyle/>
          <a:p>
            <a:pPr lvl="0">
              <a:defRPr sz="2000" b="0" i="0">
                <a:solidFill>
                  <a:srgbClr val="000000"/>
                </a:solidFill>
                <a:latin typeface="+mn-lt"/>
              </a:defRPr>
            </a:pPr>
            <a:endParaRPr lang="en-US"/>
          </a:p>
        </c:txPr>
        <c:crossAx val="2147299257"/>
        <c:crosses val="autoZero"/>
        <c:auto val="1"/>
        <c:lblAlgn val="ctr"/>
        <c:lblOffset val="100"/>
        <c:noMultiLvlLbl val="1"/>
      </c:catAx>
      <c:valAx>
        <c:axId val="2147299257"/>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endParaRPr/>
              </a:p>
            </c:rich>
          </c:tx>
          <c:overlay val="0"/>
        </c:title>
        <c:numFmt formatCode="General" sourceLinked="1"/>
        <c:majorTickMark val="none"/>
        <c:minorTickMark val="none"/>
        <c:tickLblPos val="nextTo"/>
        <c:spPr>
          <a:ln/>
        </c:spPr>
        <c:txPr>
          <a:bodyPr/>
          <a:lstStyle/>
          <a:p>
            <a:pPr lvl="0">
              <a:defRPr sz="3000" b="0" i="0">
                <a:solidFill>
                  <a:srgbClr val="000000"/>
                </a:solidFill>
                <a:latin typeface="+mn-lt"/>
              </a:defRPr>
            </a:pPr>
            <a:endParaRPr lang="en-US"/>
          </a:p>
        </c:txPr>
        <c:crossAx val="2086393168"/>
        <c:crosses val="max"/>
        <c:crossBetween val="between"/>
      </c:valAx>
    </c:plotArea>
    <c:legend>
      <c:legendPos val="r"/>
      <c:overlay val="0"/>
      <c:txPr>
        <a:bodyPr/>
        <a:lstStyle/>
        <a:p>
          <a:pPr lvl="0">
            <a:defRPr sz="900" b="1" i="0">
              <a:solidFill>
                <a:srgbClr val="1A1A1A"/>
              </a:solidFill>
              <a:latin typeface="+mn-lt"/>
            </a:defRPr>
          </a:pPr>
          <a:endParaRPr lang="en-US"/>
        </a:p>
      </c:txPr>
    </c:legend>
    <c:plotVisOnly val="1"/>
    <c:dispBlanksAs val="zero"/>
    <c:showDLblsOverMax val="1"/>
  </c:chart>
  <c:printSettings>
    <c:headerFooter/>
    <c:pageMargins b="0.78740157499999996" l="0.511811024" r="0.511811024" t="0.78740157499999996" header="0.31496062000000002" footer="0.3149606200000000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c:style val="2"/>
  <c:chart>
    <c:title>
      <c:tx>
        <c:rich>
          <a:bodyPr/>
          <a:lstStyle/>
          <a:p>
            <a:pPr lvl="0">
              <a:defRPr sz="2000" b="1" i="0">
                <a:solidFill>
                  <a:srgbClr val="757575"/>
                </a:solidFill>
                <a:latin typeface="+mn-lt"/>
              </a:defRPr>
            </a:pPr>
            <a:r>
              <a:rPr lang="pt-BR" sz="2000" b="1" i="0">
                <a:solidFill>
                  <a:srgbClr val="757575"/>
                </a:solidFill>
                <a:latin typeface="+mn-lt"/>
              </a:rPr>
              <a:t>SQ2. A tecnologia é específica para chatbots ou para sistemas em geral?			</a:t>
            </a:r>
          </a:p>
        </c:rich>
      </c:tx>
      <c:overlay val="0"/>
    </c:title>
    <c:autoTitleDeleted val="0"/>
    <c:plotArea>
      <c:layout/>
      <c:pieChart>
        <c:varyColors val="1"/>
        <c:ser>
          <c:idx val="0"/>
          <c:order val="0"/>
          <c:dPt>
            <c:idx val="0"/>
            <c:bubble3D val="0"/>
            <c:spPr>
              <a:solidFill>
                <a:srgbClr val="5B9BD5"/>
              </a:solidFill>
            </c:spPr>
            <c:extLst>
              <c:ext xmlns:c16="http://schemas.microsoft.com/office/drawing/2014/chart" uri="{C3380CC4-5D6E-409C-BE32-E72D297353CC}">
                <c16:uniqueId val="{00000001-312C-438B-B469-3A56AEA73B80}"/>
              </c:ext>
            </c:extLst>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'SQ2'!$D$3:$E$3</c:f>
              <c:strCache>
                <c:ptCount val="2"/>
                <c:pt idx="0">
                  <c:v>Específica</c:v>
                </c:pt>
                <c:pt idx="1">
                  <c:v>Genérica</c:v>
                </c:pt>
              </c:strCache>
            </c:strRef>
          </c:cat>
          <c:val>
            <c:numRef>
              <c:f>'SQ2'!$D$37:$E$37</c:f>
              <c:numCache>
                <c:formatCode>0.00%</c:formatCode>
                <c:ptCount val="2"/>
                <c:pt idx="0">
                  <c:v>0.27586206896551724</c:v>
                </c:pt>
                <c:pt idx="1">
                  <c:v>0.72413793103448276</c:v>
                </c:pt>
              </c:numCache>
            </c:numRef>
          </c:val>
          <c:extLst>
            <c:ext xmlns:c16="http://schemas.microsoft.com/office/drawing/2014/chart" uri="{C3380CC4-5D6E-409C-BE32-E72D297353CC}">
              <c16:uniqueId val="{00000002-312C-438B-B469-3A56AEA73B80}"/>
            </c:ext>
          </c:extLst>
        </c:ser>
        <c:dLbls>
          <c:showLegendKey val="0"/>
          <c:showVal val="0"/>
          <c:showCatName val="0"/>
          <c:showSerName val="0"/>
          <c:showPercent val="0"/>
          <c:showBubbleSize val="0"/>
          <c:showLeaderLines val="1"/>
        </c:dLbls>
        <c:firstSliceAng val="0"/>
      </c:pieChart>
    </c:plotArea>
    <c:legend>
      <c:legendPos val="b"/>
      <c:overlay val="0"/>
      <c:txPr>
        <a:bodyPr/>
        <a:lstStyle/>
        <a:p>
          <a:pPr lvl="0">
            <a:defRPr sz="900" b="1" i="0">
              <a:solidFill>
                <a:srgbClr val="1A1A1A"/>
              </a:solidFill>
              <a:latin typeface="+mn-lt"/>
            </a:defRPr>
          </a:pPr>
          <a:endParaRPr lang="en-US"/>
        </a:p>
      </c:txPr>
    </c:legend>
    <c:plotVisOnly val="1"/>
    <c:dispBlanksAs val="zero"/>
    <c:showDLblsOverMax val="1"/>
  </c:chart>
  <c:printSettings>
    <c:headerFooter/>
    <c:pageMargins b="0.78740157499999996" l="0.511811024" r="0.511811024" t="0.78740157499999996" header="0.31496062000000002" footer="0.3149606200000000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c:style val="2"/>
  <c:chart>
    <c:title>
      <c:tx>
        <c:rich>
          <a:bodyPr/>
          <a:lstStyle/>
          <a:p>
            <a:pPr lvl="0">
              <a:defRPr sz="2000" b="1" i="0">
                <a:solidFill>
                  <a:srgbClr val="757575"/>
                </a:solidFill>
                <a:latin typeface="+mn-lt"/>
              </a:defRPr>
            </a:pPr>
            <a:r>
              <a:rPr lang="pt-BR" sz="2000" b="1" i="0">
                <a:solidFill>
                  <a:srgbClr val="757575"/>
                </a:solidFill>
                <a:latin typeface="+mn-lt"/>
              </a:rPr>
              <a:t>SQ3 - A tecnologia foi criada para o estudo ou baseada numa já existente?			</a:t>
            </a:r>
          </a:p>
        </c:rich>
      </c:tx>
      <c:layout>
        <c:manualLayout>
          <c:xMode val="edge"/>
          <c:yMode val="edge"/>
          <c:x val="2.7645453409232943E-2"/>
          <c:y val="3.6494980767426591E-2"/>
        </c:manualLayout>
      </c:layout>
      <c:overlay val="0"/>
    </c:title>
    <c:autoTitleDeleted val="0"/>
    <c:plotArea>
      <c:layout/>
      <c:pieChart>
        <c:varyColors val="1"/>
        <c:ser>
          <c:idx val="0"/>
          <c:order val="0"/>
          <c:dPt>
            <c:idx val="0"/>
            <c:bubble3D val="0"/>
            <c:spPr>
              <a:solidFill>
                <a:schemeClr val="accent1"/>
              </a:solidFill>
            </c:spPr>
            <c:extLst>
              <c:ext xmlns:c16="http://schemas.microsoft.com/office/drawing/2014/chart" uri="{C3380CC4-5D6E-409C-BE32-E72D297353CC}">
                <c16:uniqueId val="{00000001-19D6-4F49-8400-EFBA7A3A747D}"/>
              </c:ext>
            </c:extLst>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'SQ3'!$D$3:$E$3</c:f>
              <c:strCache>
                <c:ptCount val="2"/>
                <c:pt idx="0">
                  <c:v>Existente </c:v>
                </c:pt>
                <c:pt idx="1">
                  <c:v>Criada</c:v>
                </c:pt>
              </c:strCache>
            </c:strRef>
          </c:cat>
          <c:val>
            <c:numRef>
              <c:f>'SQ3'!$D$37:$E$37</c:f>
              <c:numCache>
                <c:formatCode>0.00%</c:formatCode>
                <c:ptCount val="2"/>
                <c:pt idx="0">
                  <c:v>0.62068965517241381</c:v>
                </c:pt>
                <c:pt idx="1">
                  <c:v>0.37931034482758619</c:v>
                </c:pt>
              </c:numCache>
            </c:numRef>
          </c:val>
          <c:extLst>
            <c:ext xmlns:c16="http://schemas.microsoft.com/office/drawing/2014/chart" uri="{C3380CC4-5D6E-409C-BE32-E72D297353CC}">
              <c16:uniqueId val="{00000002-19D6-4F49-8400-EFBA7A3A747D}"/>
            </c:ext>
          </c:extLst>
        </c:ser>
        <c:dLbls>
          <c:showLegendKey val="0"/>
          <c:showVal val="0"/>
          <c:showCatName val="0"/>
          <c:showSerName val="0"/>
          <c:showPercent val="0"/>
          <c:showBubbleSize val="0"/>
          <c:showLeaderLines val="1"/>
        </c:dLbls>
        <c:firstSliceAng val="0"/>
      </c:pieChart>
    </c:plotArea>
    <c:legend>
      <c:legendPos val="b"/>
      <c:overlay val="0"/>
      <c:txPr>
        <a:bodyPr/>
        <a:lstStyle/>
        <a:p>
          <a:pPr lvl="0">
            <a:defRPr sz="1600" b="1" i="0">
              <a:solidFill>
                <a:srgbClr val="1A1A1A"/>
              </a:solidFill>
              <a:latin typeface="+mn-lt"/>
            </a:defRPr>
          </a:pPr>
          <a:endParaRPr lang="en-US"/>
        </a:p>
      </c:txPr>
    </c:legend>
    <c:plotVisOnly val="1"/>
    <c:dispBlanksAs val="zero"/>
    <c:showDLblsOverMax val="1"/>
  </c:chart>
  <c:printSettings>
    <c:headerFooter/>
    <c:pageMargins b="0.78740157499999996" l="0.511811024" r="0.511811024" t="0.78740157499999996" header="0.31496062000000002" footer="0.3149606200000000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c:style val="2"/>
  <c:chart>
    <c:title>
      <c:tx>
        <c:rich>
          <a:bodyPr/>
          <a:lstStyle/>
          <a:p>
            <a:pPr lvl="0">
              <a:defRPr sz="2000" b="0" i="0">
                <a:solidFill>
                  <a:srgbClr val="757575"/>
                </a:solidFill>
                <a:latin typeface="+mn-lt"/>
              </a:defRPr>
            </a:pPr>
            <a:r>
              <a:rPr lang="pt-BR" sz="2000" b="0" i="0">
                <a:solidFill>
                  <a:srgbClr val="757575"/>
                </a:solidFill>
                <a:latin typeface="+mn-lt"/>
              </a:rPr>
              <a:t>Tecnologias de Avaliação de UX</a:t>
            </a:r>
          </a:p>
        </c:rich>
      </c:tx>
      <c:overlay val="0"/>
    </c:title>
    <c:autoTitleDeleted val="0"/>
    <c:plotArea>
      <c:layout>
        <c:manualLayout>
          <c:xMode val="edge"/>
          <c:yMode val="edge"/>
          <c:x val="0.38083333333333336"/>
          <c:y val="0.13611859838274934"/>
          <c:w val="0.58824999999999994"/>
          <c:h val="0.76536388140161726"/>
        </c:manualLayout>
      </c:layout>
      <c:barChart>
        <c:barDir val="bar"/>
        <c:grouping val="clustered"/>
        <c:varyColors val="1"/>
        <c:ser>
          <c:idx val="0"/>
          <c:order val="0"/>
          <c:spPr>
            <a:solidFill>
              <a:srgbClr val="5B9BD5"/>
            </a:solidFill>
            <a:ln cmpd="sng">
              <a:solidFill>
                <a:srgbClr val="000000"/>
              </a:solidFill>
            </a:ln>
          </c:spPr>
          <c:invertIfNegative val="1"/>
          <c:dLbls>
            <c:spPr>
              <a:noFill/>
              <a:ln>
                <a:noFill/>
              </a:ln>
              <a:effectLst/>
            </c:spPr>
            <c:txPr>
              <a:bodyPr/>
              <a:lstStyle/>
              <a:p>
                <a:pPr lvl="0">
                  <a:defRPr b="0" i="0">
                    <a:solidFill>
                      <a:srgbClr val="000000"/>
                    </a:solidFil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'SQ3'!$P$4:$P$17</c:f>
              <c:strCache>
                <c:ptCount val="14"/>
                <c:pt idx="0">
                  <c:v>Questionário criado para o estudo</c:v>
                </c:pt>
                <c:pt idx="1">
                  <c:v>Questionário existente</c:v>
                </c:pt>
                <c:pt idx="2">
                  <c:v>Entrevista criada para o estudo</c:v>
                </c:pt>
                <c:pt idx="3">
                  <c:v>UEQ</c:v>
                </c:pt>
                <c:pt idx="4">
                  <c:v>Entrevista existente</c:v>
                </c:pt>
                <c:pt idx="5">
                  <c:v>UEQ-S</c:v>
                </c:pt>
                <c:pt idx="6">
                  <c:v>ABCCT </c:v>
                </c:pt>
                <c:pt idx="7">
                  <c:v>AMS</c:v>
                </c:pt>
                <c:pt idx="8">
                  <c:v>Big Five Inventory-2</c:v>
                </c:pt>
                <c:pt idx="9">
                  <c:v>IMI</c:v>
                </c:pt>
                <c:pt idx="10">
                  <c:v>IRI</c:v>
                </c:pt>
                <c:pt idx="11">
                  <c:v>MIM</c:v>
                </c:pt>
                <c:pt idx="12">
                  <c:v>USE</c:v>
                </c:pt>
                <c:pt idx="13">
                  <c:v>VAS</c:v>
                </c:pt>
              </c:strCache>
            </c:strRef>
          </c:cat>
          <c:val>
            <c:numRef>
              <c:f>'SQ3'!$Q$4:$Q$17</c:f>
              <c:numCache>
                <c:formatCode>General</c:formatCode>
                <c:ptCount val="14"/>
                <c:pt idx="0">
                  <c:v>7</c:v>
                </c:pt>
                <c:pt idx="1">
                  <c:v>6</c:v>
                </c:pt>
                <c:pt idx="2">
                  <c:v>4</c:v>
                </c:pt>
                <c:pt idx="3">
                  <c:v>3</c:v>
                </c:pt>
                <c:pt idx="4">
                  <c:v>2</c:v>
                </c:pt>
                <c:pt idx="5">
                  <c:v>2</c:v>
                </c:pt>
                <c:pt idx="6">
                  <c:v>1</c:v>
                </c:pt>
                <c:pt idx="7">
                  <c:v>1</c:v>
                </c:pt>
                <c:pt idx="8">
                  <c:v>1</c:v>
                </c:pt>
                <c:pt idx="9">
                  <c:v>1</c:v>
                </c:pt>
                <c:pt idx="10">
                  <c:v>1</c:v>
                </c:pt>
                <c:pt idx="11">
                  <c:v>1</c:v>
                </c:pt>
                <c:pt idx="12">
                  <c:v>1</c:v>
                </c:pt>
                <c:pt idx="13">
                  <c:v>1</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657C-43CE-8BBA-00EFEA2CFD0D}"/>
            </c:ext>
          </c:extLst>
        </c:ser>
        <c:dLbls>
          <c:showLegendKey val="0"/>
          <c:showVal val="0"/>
          <c:showCatName val="0"/>
          <c:showSerName val="0"/>
          <c:showPercent val="0"/>
          <c:showBubbleSize val="0"/>
        </c:dLbls>
        <c:gapWidth val="150"/>
        <c:axId val="1544771628"/>
        <c:axId val="1990233832"/>
      </c:barChart>
      <c:catAx>
        <c:axId val="1544771628"/>
        <c:scaling>
          <c:orientation val="maxMin"/>
        </c:scaling>
        <c:delete val="0"/>
        <c:axPos val="l"/>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txPr>
          <a:bodyPr/>
          <a:lstStyle/>
          <a:p>
            <a:pPr lvl="0">
              <a:defRPr sz="1400" b="1" i="0">
                <a:solidFill>
                  <a:srgbClr val="000000"/>
                </a:solidFill>
                <a:latin typeface="+mn-lt"/>
              </a:defRPr>
            </a:pPr>
            <a:endParaRPr lang="en-US"/>
          </a:p>
        </c:txPr>
        <c:crossAx val="1990233832"/>
        <c:crosses val="autoZero"/>
        <c:auto val="1"/>
        <c:lblAlgn val="ctr"/>
        <c:lblOffset val="100"/>
        <c:noMultiLvlLbl val="1"/>
      </c:catAx>
      <c:valAx>
        <c:axId val="1990233832"/>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spPr>
          <a:ln/>
        </c:spPr>
        <c:txPr>
          <a:bodyPr/>
          <a:lstStyle/>
          <a:p>
            <a:pPr lvl="0">
              <a:defRPr sz="1400" b="0" i="0">
                <a:solidFill>
                  <a:srgbClr val="000000"/>
                </a:solidFill>
                <a:latin typeface="+mn-lt"/>
              </a:defRPr>
            </a:pPr>
            <a:endParaRPr lang="en-US"/>
          </a:p>
        </c:txPr>
        <c:crossAx val="1544771628"/>
        <c:crosses val="max"/>
        <c:crossBetween val="between"/>
      </c:valAx>
    </c:plotArea>
    <c:legend>
      <c:legendPos val="r"/>
      <c:overlay val="0"/>
      <c:txPr>
        <a:bodyPr/>
        <a:lstStyle/>
        <a:p>
          <a:pPr lvl="0">
            <a:defRPr b="0" i="0">
              <a:solidFill>
                <a:srgbClr val="1A1A1A"/>
              </a:solidFill>
              <a:latin typeface="+mn-lt"/>
            </a:defRPr>
          </a:pPr>
          <a:endParaRPr lang="en-US"/>
        </a:p>
      </c:txPr>
    </c:legend>
    <c:plotVisOnly val="1"/>
    <c:dispBlanksAs val="zero"/>
    <c:showDLblsOverMax val="1"/>
  </c:chart>
  <c:printSettings>
    <c:headerFooter/>
    <c:pageMargins b="0.78740157499999996" l="0.511811024" r="0.511811024" t="0.78740157499999996" header="0.31496062000000002" footer="0.3149606200000000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c:style val="2"/>
  <c:chart>
    <c:title>
      <c:tx>
        <c:rich>
          <a:bodyPr/>
          <a:lstStyle/>
          <a:p>
            <a:pPr lvl="0">
              <a:defRPr sz="2000" b="1" i="0">
                <a:solidFill>
                  <a:srgbClr val="757575"/>
                </a:solidFill>
                <a:latin typeface="+mn-lt"/>
              </a:defRPr>
            </a:pPr>
            <a:r>
              <a:rPr lang="pt-BR" sz="2000" b="1" i="0">
                <a:solidFill>
                  <a:srgbClr val="757575"/>
                </a:solidFill>
                <a:latin typeface="+mn-lt"/>
              </a:rPr>
              <a:t>SQ4 -  Como a tecnologia de avaliação coleta as respostas dos participantes?							</a:t>
            </a:r>
          </a:p>
        </c:rich>
      </c:tx>
      <c:overlay val="0"/>
    </c:title>
    <c:autoTitleDeleted val="0"/>
    <c:plotArea>
      <c:layout>
        <c:manualLayout>
          <c:xMode val="edge"/>
          <c:yMode val="edge"/>
          <c:x val="0.36102515310586175"/>
          <c:y val="0.28261053226932492"/>
          <c:w val="0.31961636045494313"/>
          <c:h val="0.51655169366455456"/>
        </c:manualLayout>
      </c:layout>
      <c:barChart>
        <c:barDir val="bar"/>
        <c:grouping val="clustered"/>
        <c:varyColors val="1"/>
        <c:ser>
          <c:idx val="0"/>
          <c:order val="0"/>
          <c:spPr>
            <a:solidFill>
              <a:srgbClr val="5B9BD5"/>
            </a:solidFill>
            <a:ln cmpd="sng">
              <a:solidFill>
                <a:srgbClr val="000000"/>
              </a:solidFill>
            </a:ln>
          </c:spPr>
          <c:invertIfNegative val="1"/>
          <c:cat>
            <c:strRef>
              <c:f>'SQ4'!$D$3:$I$3</c:f>
              <c:strCache>
                <c:ptCount val="6"/>
                <c:pt idx="0">
                  <c:v>Likert 7 pontos</c:v>
                </c:pt>
                <c:pt idx="1">
                  <c:v>Likert 6 pontos</c:v>
                </c:pt>
                <c:pt idx="2">
                  <c:v>Likert de 5 pontos</c:v>
                </c:pt>
                <c:pt idx="3">
                  <c:v>Questões abertas</c:v>
                </c:pt>
                <c:pt idx="4">
                  <c:v>Likert 4 pontos</c:v>
                </c:pt>
                <c:pt idx="5">
                  <c:v>Likert 10 pontos</c:v>
                </c:pt>
              </c:strCache>
            </c:strRef>
          </c:cat>
          <c:val>
            <c:numRef>
              <c:f>'SQ4'!$D$36:$I$36</c:f>
              <c:numCache>
                <c:formatCode>General</c:formatCode>
                <c:ptCount val="6"/>
                <c:pt idx="0">
                  <c:v>12</c:v>
                </c:pt>
                <c:pt idx="1">
                  <c:v>1</c:v>
                </c:pt>
                <c:pt idx="2">
                  <c:v>10</c:v>
                </c:pt>
                <c:pt idx="3">
                  <c:v>5</c:v>
                </c:pt>
                <c:pt idx="4">
                  <c:v>1</c:v>
                </c:pt>
                <c:pt idx="5">
                  <c:v>1</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A82F-49F0-BAF3-0C73A3373257}"/>
            </c:ext>
          </c:extLst>
        </c:ser>
        <c:dLbls>
          <c:showLegendKey val="0"/>
          <c:showVal val="0"/>
          <c:showCatName val="0"/>
          <c:showSerName val="0"/>
          <c:showPercent val="0"/>
          <c:showBubbleSize val="0"/>
        </c:dLbls>
        <c:gapWidth val="150"/>
        <c:axId val="188855775"/>
        <c:axId val="1554550694"/>
      </c:barChart>
      <c:catAx>
        <c:axId val="188855775"/>
        <c:scaling>
          <c:orientation val="maxMin"/>
        </c:scaling>
        <c:delete val="0"/>
        <c:axPos val="l"/>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txPr>
          <a:bodyPr/>
          <a:lstStyle/>
          <a:p>
            <a:pPr lvl="0">
              <a:defRPr sz="1400" b="0" i="0">
                <a:solidFill>
                  <a:srgbClr val="000000"/>
                </a:solidFill>
                <a:latin typeface="+mn-lt"/>
              </a:defRPr>
            </a:pPr>
            <a:endParaRPr lang="en-US"/>
          </a:p>
        </c:txPr>
        <c:crossAx val="1554550694"/>
        <c:crosses val="autoZero"/>
        <c:auto val="1"/>
        <c:lblAlgn val="ctr"/>
        <c:lblOffset val="100"/>
        <c:noMultiLvlLbl val="1"/>
      </c:catAx>
      <c:valAx>
        <c:axId val="1554550694"/>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spPr>
          <a:ln/>
        </c:spPr>
        <c:txPr>
          <a:bodyPr/>
          <a:lstStyle/>
          <a:p>
            <a:pPr lvl="0">
              <a:defRPr sz="1400" b="0" i="0">
                <a:solidFill>
                  <a:srgbClr val="000000"/>
                </a:solidFill>
                <a:latin typeface="+mn-lt"/>
              </a:defRPr>
            </a:pPr>
            <a:endParaRPr lang="en-US"/>
          </a:p>
        </c:txPr>
        <c:crossAx val="188855775"/>
        <c:crosses val="max"/>
        <c:crossBetween val="between"/>
      </c:valAx>
    </c:plotArea>
    <c:legend>
      <c:legendPos val="r"/>
      <c:overlay val="0"/>
      <c:txPr>
        <a:bodyPr/>
        <a:lstStyle/>
        <a:p>
          <a:pPr lvl="0">
            <a:defRPr sz="900" b="1" i="0">
              <a:solidFill>
                <a:srgbClr val="1A1A1A"/>
              </a:solidFill>
              <a:latin typeface="+mn-lt"/>
            </a:defRPr>
          </a:pPr>
          <a:endParaRPr lang="en-US"/>
        </a:p>
      </c:txPr>
    </c:legend>
    <c:plotVisOnly val="1"/>
    <c:dispBlanksAs val="zero"/>
    <c:showDLblsOverMax val="1"/>
  </c:chart>
  <c:printSettings>
    <c:headerFooter/>
    <c:pageMargins b="0.78740157499999996" l="0.511811024" r="0.511811024" t="0.78740157499999996" header="0.31496062000000002" footer="0.3149606200000000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c:style val="2"/>
  <c:chart>
    <c:title>
      <c:tx>
        <c:rich>
          <a:bodyPr/>
          <a:lstStyle/>
          <a:p>
            <a:pPr lvl="0">
              <a:defRPr sz="2000" b="1" i="0">
                <a:solidFill>
                  <a:srgbClr val="757575"/>
                </a:solidFill>
                <a:latin typeface="+mn-lt"/>
              </a:defRPr>
            </a:pPr>
            <a:r>
              <a:rPr lang="pt-BR" sz="2000" b="1" i="0">
                <a:solidFill>
                  <a:srgbClr val="757575"/>
                </a:solidFill>
                <a:latin typeface="+mn-lt"/>
              </a:rPr>
              <a:t>SQ6 – A tecnologia extrai dados quantitativos ou qualitativos?				</a:t>
            </a:r>
          </a:p>
        </c:rich>
      </c:tx>
      <c:overlay val="0"/>
    </c:title>
    <c:autoTitleDeleted val="0"/>
    <c:plotArea>
      <c:layout/>
      <c:pieChart>
        <c:varyColors val="1"/>
        <c:ser>
          <c:idx val="0"/>
          <c:order val="0"/>
          <c:dPt>
            <c:idx val="0"/>
            <c:bubble3D val="0"/>
            <c:spPr>
              <a:solidFill>
                <a:schemeClr val="accent1"/>
              </a:solidFill>
            </c:spPr>
            <c:extLst>
              <c:ext xmlns:c16="http://schemas.microsoft.com/office/drawing/2014/chart" uri="{C3380CC4-5D6E-409C-BE32-E72D297353CC}">
                <c16:uniqueId val="{00000001-4A04-4180-8A90-927BB41D28B4}"/>
              </c:ext>
            </c:extLst>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'SQ6'!$D$3:$F$3</c:f>
              <c:strCache>
                <c:ptCount val="3"/>
                <c:pt idx="0">
                  <c:v>Quantitativos</c:v>
                </c:pt>
                <c:pt idx="1">
                  <c:v>Qualitativos</c:v>
                </c:pt>
                <c:pt idx="2">
                  <c:v>Mistos</c:v>
                </c:pt>
              </c:strCache>
            </c:strRef>
          </c:cat>
          <c:val>
            <c:numRef>
              <c:f>'SQ6'!$D$37:$F$37</c:f>
              <c:numCache>
                <c:formatCode>0.00%</c:formatCode>
                <c:ptCount val="3"/>
                <c:pt idx="0">
                  <c:v>0.7931034482758621</c:v>
                </c:pt>
                <c:pt idx="1">
                  <c:v>0.17241379310344829</c:v>
                </c:pt>
                <c:pt idx="2">
                  <c:v>3.4482758620689655E-2</c:v>
                </c:pt>
              </c:numCache>
            </c:numRef>
          </c:val>
          <c:extLst>
            <c:ext xmlns:c16="http://schemas.microsoft.com/office/drawing/2014/chart" uri="{C3380CC4-5D6E-409C-BE32-E72D297353CC}">
              <c16:uniqueId val="{00000002-4A04-4180-8A90-927BB41D28B4}"/>
            </c:ext>
          </c:extLst>
        </c:ser>
        <c:dLbls>
          <c:showLegendKey val="0"/>
          <c:showVal val="0"/>
          <c:showCatName val="0"/>
          <c:showSerName val="0"/>
          <c:showPercent val="0"/>
          <c:showBubbleSize val="0"/>
          <c:showLeaderLines val="1"/>
        </c:dLbls>
        <c:firstSliceAng val="0"/>
      </c:pieChart>
    </c:plotArea>
    <c:legend>
      <c:legendPos val="b"/>
      <c:overlay val="0"/>
      <c:txPr>
        <a:bodyPr/>
        <a:lstStyle/>
        <a:p>
          <a:pPr lvl="0">
            <a:defRPr sz="1400" b="1" i="0">
              <a:solidFill>
                <a:srgbClr val="1A1A1A"/>
              </a:solidFill>
              <a:latin typeface="+mn-lt"/>
            </a:defRPr>
          </a:pPr>
          <a:endParaRPr lang="en-US"/>
        </a:p>
      </c:txPr>
    </c:legend>
    <c:plotVisOnly val="1"/>
    <c:dispBlanksAs val="zero"/>
    <c:showDLblsOverMax val="1"/>
  </c:chart>
  <c:printSettings>
    <c:headerFooter/>
    <c:pageMargins b="0.78740157499999996" l="0.511811024" r="0.511811024" t="0.78740157499999996" header="0.31496062000000002" footer="0.3149606200000000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c:style val="2"/>
  <c:chart>
    <c:title>
      <c:tx>
        <c:rich>
          <a:bodyPr/>
          <a:lstStyle/>
          <a:p>
            <a:pPr lvl="0">
              <a:defRPr sz="2000" b="1" i="0">
                <a:solidFill>
                  <a:srgbClr val="757575"/>
                </a:solidFill>
                <a:latin typeface="+mn-lt"/>
              </a:defRPr>
            </a:pPr>
            <a:r>
              <a:rPr lang="pt-BR" sz="2000" b="1" i="0">
                <a:solidFill>
                  <a:srgbClr val="757575"/>
                </a:solidFill>
                <a:latin typeface="+mn-lt"/>
              </a:rPr>
              <a:t>SQ8 – O chatbot foi criado para um grupo específico de pessoas? Qual grupo?			</a:t>
            </a:r>
          </a:p>
        </c:rich>
      </c:tx>
      <c:overlay val="0"/>
    </c:title>
    <c:autoTitleDeleted val="0"/>
    <c:plotArea>
      <c:layout/>
      <c:pieChart>
        <c:varyColors val="1"/>
        <c:ser>
          <c:idx val="0"/>
          <c:order val="0"/>
          <c:dPt>
            <c:idx val="0"/>
            <c:bubble3D val="0"/>
            <c:spPr>
              <a:solidFill>
                <a:schemeClr val="accent1"/>
              </a:solidFill>
            </c:spPr>
            <c:extLst>
              <c:ext xmlns:c16="http://schemas.microsoft.com/office/drawing/2014/chart" uri="{C3380CC4-5D6E-409C-BE32-E72D297353CC}">
                <c16:uniqueId val="{00000001-5693-4A48-988A-AF67514FAF8C}"/>
              </c:ext>
            </c:extLst>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'SQ8'!$D$3:$E$3</c:f>
              <c:strCache>
                <c:ptCount val="2"/>
                <c:pt idx="0">
                  <c:v>Sim</c:v>
                </c:pt>
                <c:pt idx="1">
                  <c:v>Não</c:v>
                </c:pt>
              </c:strCache>
            </c:strRef>
          </c:cat>
          <c:val>
            <c:numRef>
              <c:f>'SQ8'!$D$31:$E$31</c:f>
              <c:numCache>
                <c:formatCode>0.00%</c:formatCode>
                <c:ptCount val="2"/>
                <c:pt idx="0">
                  <c:v>0.19230769230769232</c:v>
                </c:pt>
                <c:pt idx="1">
                  <c:v>0.80769230769230771</c:v>
                </c:pt>
              </c:numCache>
            </c:numRef>
          </c:val>
          <c:extLst>
            <c:ext xmlns:c16="http://schemas.microsoft.com/office/drawing/2014/chart" uri="{C3380CC4-5D6E-409C-BE32-E72D297353CC}">
              <c16:uniqueId val="{00000002-5693-4A48-988A-AF67514FAF8C}"/>
            </c:ext>
          </c:extLst>
        </c:ser>
        <c:dLbls>
          <c:showLegendKey val="0"/>
          <c:showVal val="0"/>
          <c:showCatName val="0"/>
          <c:showSerName val="0"/>
          <c:showPercent val="0"/>
          <c:showBubbleSize val="0"/>
          <c:showLeaderLines val="1"/>
        </c:dLbls>
        <c:firstSliceAng val="0"/>
      </c:pieChart>
    </c:plotArea>
    <c:legend>
      <c:legendPos val="b"/>
      <c:overlay val="0"/>
      <c:txPr>
        <a:bodyPr/>
        <a:lstStyle/>
        <a:p>
          <a:pPr lvl="0">
            <a:defRPr sz="900" b="1" i="0">
              <a:solidFill>
                <a:srgbClr val="1A1A1A"/>
              </a:solidFill>
              <a:latin typeface="+mn-lt"/>
            </a:defRPr>
          </a:pPr>
          <a:endParaRPr lang="en-US"/>
        </a:p>
      </c:txPr>
    </c:legend>
    <c:plotVisOnly val="1"/>
    <c:dispBlanksAs val="zero"/>
    <c:showDLblsOverMax val="1"/>
  </c:chart>
  <c:printSettings>
    <c:headerFooter/>
    <c:pageMargins b="0.78740157499999996" l="0.511811024" r="0.511811024" t="0.78740157499999996" header="0.31496062000000002" footer="0.3149606200000000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c:style val="2"/>
  <c:chart>
    <c:title>
      <c:tx>
        <c:rich>
          <a:bodyPr/>
          <a:lstStyle/>
          <a:p>
            <a:pPr lvl="0">
              <a:defRPr sz="2000" b="1" i="0">
                <a:solidFill>
                  <a:srgbClr val="757575"/>
                </a:solidFill>
                <a:latin typeface="+mn-lt"/>
              </a:defRPr>
            </a:pPr>
            <a:r>
              <a:rPr lang="pt-BR" sz="2000" b="1" i="0">
                <a:solidFill>
                  <a:srgbClr val="757575"/>
                </a:solidFill>
                <a:latin typeface="+mn-lt"/>
              </a:rPr>
              <a:t>SQ9 – O chatbot é de algum tipo espcífico? Qual?					</a:t>
            </a:r>
          </a:p>
        </c:rich>
      </c:tx>
      <c:overlay val="0"/>
    </c:title>
    <c:autoTitleDeleted val="0"/>
    <c:plotArea>
      <c:layout/>
      <c:pieChart>
        <c:varyColors val="1"/>
        <c:ser>
          <c:idx val="0"/>
          <c:order val="0"/>
          <c:dPt>
            <c:idx val="0"/>
            <c:bubble3D val="0"/>
            <c:spPr>
              <a:solidFill>
                <a:schemeClr val="accent1"/>
              </a:solidFill>
            </c:spPr>
            <c:extLst>
              <c:ext xmlns:c16="http://schemas.microsoft.com/office/drawing/2014/chart" uri="{C3380CC4-5D6E-409C-BE32-E72D297353CC}">
                <c16:uniqueId val="{00000001-0126-42AA-AB0A-A12CD074BD24}"/>
              </c:ext>
            </c:extLst>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'SQ9'!$D$3:$G$3</c:f>
              <c:strCache>
                <c:ptCount val="4"/>
                <c:pt idx="0">
                  <c:v>Sim, o chatbot é orientado a tarefa</c:v>
                </c:pt>
                <c:pt idx="1">
                  <c:v>Sim, o chatbot é orientado a conversação</c:v>
                </c:pt>
                <c:pt idx="2">
                  <c:v>Sim, o chatbot é tanto orientado a conversação quanto a tarefa</c:v>
                </c:pt>
                <c:pt idx="3">
                  <c:v>Não</c:v>
                </c:pt>
              </c:strCache>
            </c:strRef>
          </c:cat>
          <c:val>
            <c:numRef>
              <c:f>'SQ9'!$D$31:$G$31</c:f>
              <c:numCache>
                <c:formatCode>0.00%</c:formatCode>
                <c:ptCount val="4"/>
                <c:pt idx="0">
                  <c:v>0</c:v>
                </c:pt>
                <c:pt idx="1">
                  <c:v>0.69230769230769229</c:v>
                </c:pt>
                <c:pt idx="2">
                  <c:v>0.30769230769230771</c:v>
                </c:pt>
                <c:pt idx="3">
                  <c:v>0</c:v>
                </c:pt>
              </c:numCache>
            </c:numRef>
          </c:val>
          <c:extLst>
            <c:ext xmlns:c16="http://schemas.microsoft.com/office/drawing/2014/chart" uri="{C3380CC4-5D6E-409C-BE32-E72D297353CC}">
              <c16:uniqueId val="{00000002-0126-42AA-AB0A-A12CD074BD24}"/>
            </c:ext>
          </c:extLst>
        </c:ser>
        <c:dLbls>
          <c:showLegendKey val="0"/>
          <c:showVal val="0"/>
          <c:showCatName val="0"/>
          <c:showSerName val="0"/>
          <c:showPercent val="0"/>
          <c:showBubbleSize val="0"/>
          <c:showLeaderLines val="1"/>
        </c:dLbls>
        <c:firstSliceAng val="0"/>
      </c:pieChart>
    </c:plotArea>
    <c:legend>
      <c:legendPos val="b"/>
      <c:overlay val="0"/>
      <c:txPr>
        <a:bodyPr/>
        <a:lstStyle/>
        <a:p>
          <a:pPr lvl="0">
            <a:defRPr sz="1400" b="1" i="0">
              <a:solidFill>
                <a:srgbClr val="1A1A1A"/>
              </a:solidFill>
              <a:latin typeface="+mn-lt"/>
            </a:defRPr>
          </a:pPr>
          <a:endParaRPr lang="en-US"/>
        </a:p>
      </c:txPr>
    </c:legend>
    <c:plotVisOnly val="1"/>
    <c:dispBlanksAs val="zero"/>
    <c:showDLblsOverMax val="1"/>
  </c:chart>
  <c:printSettings>
    <c:headerFooter/>
    <c:pageMargins b="0.78740157499999996" l="0.511811024" r="0.511811024" t="0.78740157499999996" header="0.31496062000000002" footer="0.3149606200000000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c:style val="2"/>
  <c:chart>
    <c:title>
      <c:tx>
        <c:rich>
          <a:bodyPr/>
          <a:lstStyle/>
          <a:p>
            <a:pPr lvl="0">
              <a:defRPr sz="2000" b="1" i="0">
                <a:solidFill>
                  <a:srgbClr val="757575"/>
                </a:solidFill>
                <a:latin typeface="+mn-lt"/>
              </a:defRPr>
            </a:pPr>
            <a:r>
              <a:rPr lang="pt-BR" sz="2000" b="1" i="0">
                <a:solidFill>
                  <a:srgbClr val="757575"/>
                </a:solidFill>
                <a:latin typeface="+mn-lt"/>
              </a:rPr>
              <a:t>SQ11 – A avaliação da tecnologia foi avaliada empiricamente?			</a:t>
            </a:r>
          </a:p>
        </c:rich>
      </c:tx>
      <c:overlay val="0"/>
    </c:title>
    <c:autoTitleDeleted val="0"/>
    <c:plotArea>
      <c:layout/>
      <c:pieChart>
        <c:varyColors val="1"/>
        <c:ser>
          <c:idx val="0"/>
          <c:order val="0"/>
          <c:dPt>
            <c:idx val="0"/>
            <c:bubble3D val="0"/>
            <c:spPr>
              <a:solidFill>
                <a:schemeClr val="accent1"/>
              </a:solidFill>
            </c:spPr>
            <c:extLst>
              <c:ext xmlns:c16="http://schemas.microsoft.com/office/drawing/2014/chart" uri="{C3380CC4-5D6E-409C-BE32-E72D297353CC}">
                <c16:uniqueId val="{00000001-0952-4A57-BD27-EF5A166CD389}"/>
              </c:ext>
            </c:extLst>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'SQ11'!$D$3:$E$3</c:f>
              <c:strCache>
                <c:ptCount val="2"/>
                <c:pt idx="0">
                  <c:v>Sim</c:v>
                </c:pt>
                <c:pt idx="1">
                  <c:v>Não</c:v>
                </c:pt>
              </c:strCache>
            </c:strRef>
          </c:cat>
          <c:val>
            <c:numRef>
              <c:f>'SQ11'!$D$37:$E$37</c:f>
              <c:numCache>
                <c:formatCode>0.00%</c:formatCode>
                <c:ptCount val="2"/>
                <c:pt idx="0">
                  <c:v>0</c:v>
                </c:pt>
                <c:pt idx="1">
                  <c:v>1</c:v>
                </c:pt>
              </c:numCache>
            </c:numRef>
          </c:val>
          <c:extLst>
            <c:ext xmlns:c16="http://schemas.microsoft.com/office/drawing/2014/chart" uri="{C3380CC4-5D6E-409C-BE32-E72D297353CC}">
              <c16:uniqueId val="{00000002-0952-4A57-BD27-EF5A166CD389}"/>
            </c:ext>
          </c:extLst>
        </c:ser>
        <c:dLbls>
          <c:showLegendKey val="0"/>
          <c:showVal val="0"/>
          <c:showCatName val="0"/>
          <c:showSerName val="0"/>
          <c:showPercent val="0"/>
          <c:showBubbleSize val="0"/>
          <c:showLeaderLines val="1"/>
        </c:dLbls>
        <c:firstSliceAng val="0"/>
      </c:pieChart>
    </c:plotArea>
    <c:legend>
      <c:legendPos val="b"/>
      <c:overlay val="0"/>
      <c:txPr>
        <a:bodyPr/>
        <a:lstStyle/>
        <a:p>
          <a:pPr lvl="0">
            <a:defRPr sz="1400" b="1" i="0">
              <a:solidFill>
                <a:srgbClr val="1A1A1A"/>
              </a:solidFill>
              <a:latin typeface="+mn-lt"/>
            </a:defRPr>
          </a:pPr>
          <a:endParaRPr lang="en-US"/>
        </a:p>
      </c:txPr>
    </c:legend>
    <c:plotVisOnly val="1"/>
    <c:dispBlanksAs val="zero"/>
    <c:showDLblsOverMax val="1"/>
  </c:chart>
  <c:printSettings>
    <c:headerFooter/>
    <c:pageMargins b="0.78740157499999996" l="0.511811024" r="0.511811024" t="0.78740157499999996" header="0.31496062000000002" footer="0.3149606200000000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c:style val="2"/>
  <c:chart>
    <c:title>
      <c:tx>
        <c:rich>
          <a:bodyPr/>
          <a:lstStyle/>
          <a:p>
            <a:pPr lvl="0">
              <a:defRPr sz="1600" b="1" i="0">
                <a:solidFill>
                  <a:srgbClr val="757575"/>
                </a:solidFill>
                <a:latin typeface="+mn-lt"/>
              </a:defRPr>
            </a:pPr>
            <a:r>
              <a:rPr lang="pt-BR" sz="1600" b="1" i="0">
                <a:solidFill>
                  <a:srgbClr val="757575"/>
                </a:solidFill>
                <a:latin typeface="+mn-lt"/>
              </a:rPr>
              <a:t>SQ13 – A avaliação de UX considera algum aspecto da saúde emocional do usuário que está interagindo com o chatbot? 			</a:t>
            </a:r>
          </a:p>
        </c:rich>
      </c:tx>
      <c:overlay val="0"/>
    </c:title>
    <c:autoTitleDeleted val="0"/>
    <c:plotArea>
      <c:layout/>
      <c:pieChart>
        <c:varyColors val="1"/>
        <c:ser>
          <c:idx val="0"/>
          <c:order val="0"/>
          <c:dPt>
            <c:idx val="0"/>
            <c:bubble3D val="0"/>
            <c:spPr>
              <a:solidFill>
                <a:schemeClr val="accent1"/>
              </a:solidFill>
            </c:spPr>
            <c:extLst>
              <c:ext xmlns:c16="http://schemas.microsoft.com/office/drawing/2014/chart" uri="{C3380CC4-5D6E-409C-BE32-E72D297353CC}">
                <c16:uniqueId val="{00000001-EEFC-48E8-ABB6-6C59BCC56305}"/>
              </c:ext>
            </c:extLst>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'SQ13'!$D$3:$E$3</c:f>
              <c:strCache>
                <c:ptCount val="2"/>
                <c:pt idx="0">
                  <c:v>Sim</c:v>
                </c:pt>
                <c:pt idx="1">
                  <c:v>Não</c:v>
                </c:pt>
              </c:strCache>
            </c:strRef>
          </c:cat>
          <c:val>
            <c:numRef>
              <c:f>'SQ13'!$D$31:$E$31</c:f>
              <c:numCache>
                <c:formatCode>0.00%</c:formatCode>
                <c:ptCount val="2"/>
                <c:pt idx="0">
                  <c:v>0.23076923076923078</c:v>
                </c:pt>
                <c:pt idx="1">
                  <c:v>0.76923076923076927</c:v>
                </c:pt>
              </c:numCache>
            </c:numRef>
          </c:val>
          <c:extLst>
            <c:ext xmlns:c16="http://schemas.microsoft.com/office/drawing/2014/chart" uri="{C3380CC4-5D6E-409C-BE32-E72D297353CC}">
              <c16:uniqueId val="{00000002-EEFC-48E8-ABB6-6C59BCC56305}"/>
            </c:ext>
          </c:extLst>
        </c:ser>
        <c:dLbls>
          <c:showLegendKey val="0"/>
          <c:showVal val="0"/>
          <c:showCatName val="0"/>
          <c:showSerName val="0"/>
          <c:showPercent val="0"/>
          <c:showBubbleSize val="0"/>
          <c:showLeaderLines val="1"/>
        </c:dLbls>
        <c:firstSliceAng val="0"/>
      </c:pieChart>
    </c:plotArea>
    <c:legend>
      <c:legendPos val="b"/>
      <c:overlay val="0"/>
      <c:txPr>
        <a:bodyPr/>
        <a:lstStyle/>
        <a:p>
          <a:pPr lvl="0">
            <a:defRPr sz="1400" b="1" i="0">
              <a:solidFill>
                <a:srgbClr val="1A1A1A"/>
              </a:solidFill>
              <a:latin typeface="+mn-lt"/>
            </a:defRPr>
          </a:pPr>
          <a:endParaRPr lang="en-US"/>
        </a:p>
      </c:txPr>
    </c:legend>
    <c:plotVisOnly val="1"/>
    <c:dispBlanksAs val="zero"/>
    <c:showDLblsOverMax val="1"/>
  </c:chart>
  <c:printSettings>
    <c:headerFooter/>
    <c:pageMargins b="0.78740157499999996" l="0.511811024" r="0.511811024" t="0.78740157499999996" header="0.31496062000000002" footer="0.3149606200000000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c:style val="2"/>
  <c:chart>
    <c:title>
      <c:tx>
        <c:rich>
          <a:bodyPr/>
          <a:lstStyle/>
          <a:p>
            <a:pPr lvl="0">
              <a:defRPr b="0" i="0">
                <a:solidFill>
                  <a:srgbClr val="757575"/>
                </a:solidFill>
                <a:latin typeface="+mn-lt"/>
              </a:defRPr>
            </a:pPr>
            <a:r>
              <a:rPr lang="pt-BR" b="0" i="0">
                <a:solidFill>
                  <a:srgbClr val="757575"/>
                </a:solidFill>
                <a:latin typeface="+mn-lt"/>
              </a:rPr>
              <a:t>SQ4 -  Como a tecnologia de avaliação coleta as respostas dos participantes?							</a:t>
            </a:r>
          </a:p>
        </c:rich>
      </c:tx>
      <c:overlay val="0"/>
    </c:title>
    <c:autoTitleDeleted val="0"/>
    <c:plotArea>
      <c:layout>
        <c:manualLayout>
          <c:xMode val="edge"/>
          <c:yMode val="edge"/>
          <c:x val="0.30627705627705643"/>
          <c:y val="0.19894026974951826"/>
          <c:w val="0.65627705627705613"/>
          <c:h val="0.69903660886319852"/>
        </c:manualLayout>
      </c:layout>
      <c:barChart>
        <c:barDir val="bar"/>
        <c:grouping val="clustered"/>
        <c:varyColors val="1"/>
        <c:ser>
          <c:idx val="0"/>
          <c:order val="0"/>
          <c:spPr>
            <a:solidFill>
              <a:srgbClr val="5B9BD5"/>
            </a:solidFill>
            <a:ln cmpd="sng">
              <a:solidFill>
                <a:srgbClr val="000000"/>
              </a:solidFill>
            </a:ln>
          </c:spPr>
          <c:invertIfNegative val="1"/>
          <c:dLbls>
            <c:spPr>
              <a:noFill/>
              <a:ln>
                <a:noFill/>
              </a:ln>
              <a:effectLst/>
            </c:spPr>
            <c:txPr>
              <a:bodyPr/>
              <a:lstStyle/>
              <a:p>
                <a:pPr lvl="0">
                  <a:defRPr b="1" i="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Página5!$A$1:$A$6</c:f>
              <c:strCache>
                <c:ptCount val="6"/>
                <c:pt idx="0">
                  <c:v>Likert 7 pontos</c:v>
                </c:pt>
                <c:pt idx="1">
                  <c:v>Likert de 5 pontos</c:v>
                </c:pt>
                <c:pt idx="2">
                  <c:v>Questões abertas</c:v>
                </c:pt>
                <c:pt idx="3">
                  <c:v>Likert 6 pontos</c:v>
                </c:pt>
                <c:pt idx="4">
                  <c:v>Likert 4 pontos</c:v>
                </c:pt>
                <c:pt idx="5">
                  <c:v>Likert 10 pontos</c:v>
                </c:pt>
              </c:strCache>
            </c:strRef>
          </c:cat>
          <c:val>
            <c:numRef>
              <c:f>Página5!$B$1:$B$6</c:f>
              <c:numCache>
                <c:formatCode>General</c:formatCode>
                <c:ptCount val="6"/>
                <c:pt idx="0">
                  <c:v>15</c:v>
                </c:pt>
                <c:pt idx="1">
                  <c:v>10</c:v>
                </c:pt>
                <c:pt idx="2">
                  <c:v>5</c:v>
                </c:pt>
                <c:pt idx="3">
                  <c:v>1</c:v>
                </c:pt>
                <c:pt idx="4">
                  <c:v>1</c:v>
                </c:pt>
                <c:pt idx="5">
                  <c:v>1</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A115-43D4-B39A-45A32D81A02E}"/>
            </c:ext>
          </c:extLst>
        </c:ser>
        <c:dLbls>
          <c:showLegendKey val="0"/>
          <c:showVal val="0"/>
          <c:showCatName val="0"/>
          <c:showSerName val="0"/>
          <c:showPercent val="0"/>
          <c:showBubbleSize val="0"/>
        </c:dLbls>
        <c:gapWidth val="150"/>
        <c:axId val="355644000"/>
        <c:axId val="1657508513"/>
      </c:barChart>
      <c:catAx>
        <c:axId val="355644000"/>
        <c:scaling>
          <c:orientation val="maxMin"/>
        </c:scaling>
        <c:delete val="0"/>
        <c:axPos val="l"/>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txPr>
          <a:bodyPr/>
          <a:lstStyle/>
          <a:p>
            <a:pPr lvl="0">
              <a:defRPr sz="1400" b="0" i="0">
                <a:solidFill>
                  <a:srgbClr val="000000"/>
                </a:solidFill>
                <a:latin typeface="+mn-lt"/>
              </a:defRPr>
            </a:pPr>
            <a:endParaRPr lang="en-US"/>
          </a:p>
        </c:txPr>
        <c:crossAx val="1657508513"/>
        <c:crosses val="autoZero"/>
        <c:auto val="1"/>
        <c:lblAlgn val="ctr"/>
        <c:lblOffset val="100"/>
        <c:noMultiLvlLbl val="1"/>
      </c:catAx>
      <c:valAx>
        <c:axId val="1657508513"/>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spPr>
          <a:ln/>
        </c:spPr>
        <c:txPr>
          <a:bodyPr/>
          <a:lstStyle/>
          <a:p>
            <a:pPr lvl="0">
              <a:defRPr b="0" i="0">
                <a:solidFill>
                  <a:srgbClr val="000000"/>
                </a:solidFill>
                <a:latin typeface="+mn-lt"/>
              </a:defRPr>
            </a:pPr>
            <a:endParaRPr lang="en-US"/>
          </a:p>
        </c:txPr>
        <c:crossAx val="355644000"/>
        <c:crosses val="max"/>
        <c:crossBetween val="between"/>
      </c:valAx>
    </c:plotArea>
    <c:legend>
      <c:legendPos val="r"/>
      <c:overlay val="0"/>
      <c:txPr>
        <a:bodyPr/>
        <a:lstStyle/>
        <a:p>
          <a:pPr lvl="0">
            <a:defRPr b="0" i="0">
              <a:solidFill>
                <a:srgbClr val="1A1A1A"/>
              </a:solidFill>
              <a:latin typeface="+mn-lt"/>
            </a:defRPr>
          </a:pPr>
          <a:endParaRPr lang="en-US"/>
        </a:p>
      </c:txPr>
    </c:legend>
    <c:plotVisOnly val="1"/>
    <c:dispBlanksAs val="zero"/>
    <c:showDLblsOverMax val="1"/>
  </c:chart>
  <c:printSettings>
    <c:headerFooter/>
    <c:pageMargins b="0.78740157499999996" l="0.511811024" r="0.511811024" t="0.78740157499999996" header="0.31496062000000002" footer="0.3149606200000000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c:style val="2"/>
  <c:chart>
    <c:title>
      <c:tx>
        <c:rich>
          <a:bodyPr/>
          <a:lstStyle/>
          <a:p>
            <a:pPr lvl="0">
              <a:defRPr sz="1400" b="1" i="0">
                <a:solidFill>
                  <a:srgbClr val="757575"/>
                </a:solidFill>
                <a:latin typeface="+mn-lt"/>
              </a:defRPr>
            </a:pPr>
            <a:r>
              <a:rPr lang="pt-BR" sz="1400" b="1" i="0">
                <a:solidFill>
                  <a:srgbClr val="757575"/>
                </a:solidFill>
                <a:latin typeface="+mn-lt"/>
              </a:rPr>
              <a:t>Qual (is) dispositivo (s) de captação foi (ram) utilizado (s)?</a:t>
            </a:r>
          </a:p>
        </c:rich>
      </c:tx>
      <c:overlay val="0"/>
    </c:title>
    <c:autoTitleDeleted val="0"/>
    <c:plotArea>
      <c:layout>
        <c:manualLayout>
          <c:xMode val="edge"/>
          <c:yMode val="edge"/>
          <c:x val="0.32005381126522364"/>
          <c:y val="0.16989822811914818"/>
          <c:w val="0.65049012178916965"/>
          <c:h val="0.74805614066752668"/>
        </c:manualLayout>
      </c:layout>
      <c:barChart>
        <c:barDir val="bar"/>
        <c:grouping val="clustered"/>
        <c:varyColors val="1"/>
        <c:ser>
          <c:idx val="0"/>
          <c:order val="0"/>
          <c:spPr>
            <a:solidFill>
              <a:srgbClr val="5B9BD5"/>
            </a:solidFill>
            <a:ln cmpd="sng">
              <a:solidFill>
                <a:srgbClr val="000000"/>
              </a:solidFill>
            </a:ln>
          </c:spPr>
          <c:invertIfNegative val="1"/>
          <c:dLbls>
            <c:spPr>
              <a:noFill/>
              <a:ln>
                <a:noFill/>
              </a:ln>
              <a:effectLst/>
            </c:spPr>
            <c:txPr>
              <a:bodyPr/>
              <a:lstStyle/>
              <a:p>
                <a:pPr lvl="0">
                  <a:defRPr sz="900" b="0" i="0">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DC!$D$3:$T$3</c:f>
              <c:strCache>
                <c:ptCount val="17"/>
                <c:pt idx="0">
                  <c:v>Kinect</c:v>
                </c:pt>
                <c:pt idx="1">
                  <c:v>Leap Motion</c:v>
                </c:pt>
                <c:pt idx="2">
                  <c:v>Microfone sem especificação</c:v>
                </c:pt>
                <c:pt idx="3">
                  <c:v>Camera sem especificação</c:v>
                </c:pt>
                <c:pt idx="4">
                  <c:v>Display Multi-touch</c:v>
                </c:pt>
                <c:pt idx="5">
                  <c:v>Tobii TX300</c:v>
                </c:pt>
                <c:pt idx="6">
                  <c:v>FaceLAB Eye Tracker</c:v>
                </c:pt>
                <c:pt idx="7">
                  <c:v>Microfone Capti-Speak</c:v>
                </c:pt>
                <c:pt idx="8">
                  <c:v>Microfone Sennheiser ME 3 EW</c:v>
                </c:pt>
                <c:pt idx="9">
                  <c:v>Sensor TOF (time-of-flight) Mesa SR4000</c:v>
                </c:pt>
                <c:pt idx="10">
                  <c:v>Samsung Sur 40</c:v>
                </c:pt>
                <c:pt idx="11">
                  <c:v>Tablet Nexus 7</c:v>
                </c:pt>
                <c:pt idx="12">
                  <c:v>Softkinetic DepthSense 325</c:v>
                </c:pt>
                <c:pt idx="13">
                  <c:v>iPad Mini</c:v>
                </c:pt>
                <c:pt idx="14">
                  <c:v>Notebook Dell Inspiron </c:v>
                </c:pt>
                <c:pt idx="15">
                  <c:v>ASUS Xtion Pro</c:v>
                </c:pt>
                <c:pt idx="16">
                  <c:v>Mesa Multitouch sem especificação</c:v>
                </c:pt>
              </c:strCache>
            </c:strRef>
          </c:cat>
          <c:val>
            <c:numRef>
              <c:f>DC!$D$69:$T$69</c:f>
              <c:numCache>
                <c:formatCode>General</c:formatCode>
                <c:ptCount val="17"/>
                <c:pt idx="0">
                  <c:v>31</c:v>
                </c:pt>
                <c:pt idx="1">
                  <c:v>18</c:v>
                </c:pt>
                <c:pt idx="2">
                  <c:v>4</c:v>
                </c:pt>
                <c:pt idx="3">
                  <c:v>2</c:v>
                </c:pt>
                <c:pt idx="4">
                  <c:v>1</c:v>
                </c:pt>
                <c:pt idx="5">
                  <c:v>2</c:v>
                </c:pt>
                <c:pt idx="6">
                  <c:v>1</c:v>
                </c:pt>
                <c:pt idx="7">
                  <c:v>1</c:v>
                </c:pt>
                <c:pt idx="8">
                  <c:v>1</c:v>
                </c:pt>
                <c:pt idx="9">
                  <c:v>1</c:v>
                </c:pt>
                <c:pt idx="10">
                  <c:v>1</c:v>
                </c:pt>
                <c:pt idx="11">
                  <c:v>1</c:v>
                </c:pt>
                <c:pt idx="12">
                  <c:v>1</c:v>
                </c:pt>
                <c:pt idx="13">
                  <c:v>1</c:v>
                </c:pt>
                <c:pt idx="14">
                  <c:v>1</c:v>
                </c:pt>
                <c:pt idx="15">
                  <c:v>1</c:v>
                </c:pt>
                <c:pt idx="16">
                  <c:v>1</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75A0-45C0-990F-38E404C4A68D}"/>
            </c:ext>
          </c:extLst>
        </c:ser>
        <c:dLbls>
          <c:showLegendKey val="0"/>
          <c:showVal val="0"/>
          <c:showCatName val="0"/>
          <c:showSerName val="0"/>
          <c:showPercent val="0"/>
          <c:showBubbleSize val="0"/>
        </c:dLbls>
        <c:gapWidth val="150"/>
        <c:axId val="1606593183"/>
        <c:axId val="232222644"/>
      </c:barChart>
      <c:catAx>
        <c:axId val="1606593183"/>
        <c:scaling>
          <c:orientation val="maxMin"/>
        </c:scaling>
        <c:delete val="0"/>
        <c:axPos val="l"/>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txPr>
          <a:bodyPr/>
          <a:lstStyle/>
          <a:p>
            <a:pPr lvl="0">
              <a:defRPr sz="900" b="1" i="0">
                <a:solidFill>
                  <a:srgbClr val="000000"/>
                </a:solidFill>
                <a:latin typeface="+mn-lt"/>
              </a:defRPr>
            </a:pPr>
            <a:endParaRPr lang="en-US"/>
          </a:p>
        </c:txPr>
        <c:crossAx val="232222644"/>
        <c:crosses val="autoZero"/>
        <c:auto val="1"/>
        <c:lblAlgn val="ctr"/>
        <c:lblOffset val="100"/>
        <c:noMultiLvlLbl val="1"/>
      </c:catAx>
      <c:valAx>
        <c:axId val="232222644"/>
        <c:scaling>
          <c:orientation val="minMax"/>
        </c:scaling>
        <c:delete val="0"/>
        <c:axPos val="b"/>
        <c:majorGridlines>
          <c:spPr>
            <a:ln>
              <a:solidFill>
                <a:srgbClr val="B7B7B7"/>
              </a:solidFill>
            </a:ln>
          </c:spPr>
        </c:majorGridlines>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spPr>
          <a:ln/>
        </c:spPr>
        <c:txPr>
          <a:bodyPr/>
          <a:lstStyle/>
          <a:p>
            <a:pPr lvl="0">
              <a:defRPr sz="900" b="0" i="0">
                <a:solidFill>
                  <a:srgbClr val="000000"/>
                </a:solidFill>
                <a:latin typeface="+mn-lt"/>
              </a:defRPr>
            </a:pPr>
            <a:endParaRPr lang="en-US"/>
          </a:p>
        </c:txPr>
        <c:crossAx val="1606593183"/>
        <c:crosses val="max"/>
        <c:crossBetween val="between"/>
      </c:valAx>
    </c:plotArea>
    <c:plotVisOnly val="1"/>
    <c:dispBlanksAs val="zero"/>
    <c:showDLblsOverMax val="1"/>
  </c:chart>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c:style val="2"/>
  <c:chart>
    <c:title>
      <c:tx>
        <c:rich>
          <a:bodyPr/>
          <a:lstStyle/>
          <a:p>
            <a:pPr lvl="0">
              <a:defRPr sz="1400" b="1" i="0">
                <a:solidFill>
                  <a:schemeClr val="dk1"/>
                </a:solidFill>
                <a:latin typeface="+mn-lt"/>
              </a:defRPr>
            </a:pPr>
            <a:r>
              <a:rPr lang="pt-BR" sz="1400" b="1" i="0">
                <a:solidFill>
                  <a:schemeClr val="dk1"/>
                </a:solidFill>
                <a:latin typeface="+mn-lt"/>
              </a:rPr>
              <a:t>Visão temporal das publicações identificadas no MSL</a:t>
            </a:r>
          </a:p>
        </c:rich>
      </c:tx>
      <c:overlay val="0"/>
    </c:title>
    <c:autoTitleDeleted val="0"/>
    <c:plotArea>
      <c:layout/>
      <c:lineChart>
        <c:grouping val="standard"/>
        <c:varyColors val="0"/>
        <c:ser>
          <c:idx val="0"/>
          <c:order val="0"/>
          <c:spPr>
            <a:ln w="19050" cmpd="sng">
              <a:solidFill>
                <a:schemeClr val="accent1"/>
              </a:solidFill>
            </a:ln>
          </c:spPr>
          <c:marker>
            <c:symbol val="circle"/>
            <c:size val="5"/>
            <c:spPr>
              <a:solidFill>
                <a:schemeClr val="accent1"/>
              </a:solidFill>
              <a:ln cmpd="sng">
                <a:solidFill>
                  <a:schemeClr val="accent1"/>
                </a:solidFill>
              </a:ln>
            </c:spPr>
          </c:marker>
          <c:dLbls>
            <c:spPr>
              <a:noFill/>
              <a:ln>
                <a:noFill/>
              </a:ln>
              <a:effectLst/>
            </c:spPr>
            <c:txPr>
              <a:bodyPr/>
              <a:lstStyle/>
              <a:p>
                <a:pPr lvl="0">
                  <a:defRPr sz="1200" b="0" i="0">
                    <a:solidFill>
                      <a:srgbClr val="000000"/>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Ano_Publicação!$G$3:$L$3</c:f>
              <c:numCache>
                <c:formatCode>General</c:formatCode>
                <c:ptCount val="6"/>
                <c:pt idx="0">
                  <c:v>2017</c:v>
                </c:pt>
                <c:pt idx="1">
                  <c:v>2018</c:v>
                </c:pt>
                <c:pt idx="2">
                  <c:v>2019</c:v>
                </c:pt>
                <c:pt idx="3">
                  <c:v>2020</c:v>
                </c:pt>
                <c:pt idx="4">
                  <c:v>2021</c:v>
                </c:pt>
              </c:numCache>
            </c:numRef>
          </c:cat>
          <c:val>
            <c:numRef>
              <c:f>Ano_Publicação!$G$4:$L$4</c:f>
              <c:numCache>
                <c:formatCode>General</c:formatCode>
                <c:ptCount val="6"/>
                <c:pt idx="0">
                  <c:v>1</c:v>
                </c:pt>
                <c:pt idx="1">
                  <c:v>3</c:v>
                </c:pt>
                <c:pt idx="2">
                  <c:v>5</c:v>
                </c:pt>
                <c:pt idx="3">
                  <c:v>6</c:v>
                </c:pt>
                <c:pt idx="4">
                  <c:v>11</c:v>
                </c:pt>
              </c:numCache>
            </c:numRef>
          </c:val>
          <c:smooth val="0"/>
          <c:extLst>
            <c:ext xmlns:c16="http://schemas.microsoft.com/office/drawing/2014/chart" uri="{C3380CC4-5D6E-409C-BE32-E72D297353CC}">
              <c16:uniqueId val="{00000000-5256-4C80-B38B-4346D1F4B84E}"/>
            </c:ext>
          </c:extLst>
        </c:ser>
        <c:dLbls>
          <c:showLegendKey val="0"/>
          <c:showVal val="0"/>
          <c:showCatName val="0"/>
          <c:showSerName val="0"/>
          <c:showPercent val="0"/>
          <c:showBubbleSize val="0"/>
        </c:dLbls>
        <c:marker val="1"/>
        <c:smooth val="0"/>
        <c:axId val="1988204408"/>
        <c:axId val="948738983"/>
      </c:lineChart>
      <c:catAx>
        <c:axId val="1988204408"/>
        <c:scaling>
          <c:orientation val="minMax"/>
        </c:scaling>
        <c:delete val="0"/>
        <c:axPos val="b"/>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txPr>
          <a:bodyPr/>
          <a:lstStyle/>
          <a:p>
            <a:pPr lvl="0">
              <a:defRPr sz="1200" b="0" i="0">
                <a:solidFill>
                  <a:schemeClr val="dk1"/>
                </a:solidFill>
                <a:latin typeface="+mn-lt"/>
              </a:defRPr>
            </a:pPr>
            <a:endParaRPr lang="en-US"/>
          </a:p>
        </c:txPr>
        <c:crossAx val="948738983"/>
        <c:crosses val="autoZero"/>
        <c:auto val="1"/>
        <c:lblAlgn val="ctr"/>
        <c:lblOffset val="100"/>
        <c:noMultiLvlLbl val="1"/>
      </c:catAx>
      <c:valAx>
        <c:axId val="948738983"/>
        <c:scaling>
          <c:orientation val="minMax"/>
        </c:scaling>
        <c:delete val="0"/>
        <c:axPos val="l"/>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spPr>
          <a:ln/>
        </c:spPr>
        <c:txPr>
          <a:bodyPr/>
          <a:lstStyle/>
          <a:p>
            <a:pPr lvl="0">
              <a:defRPr sz="900" b="0" i="0">
                <a:solidFill>
                  <a:schemeClr val="dk1"/>
                </a:solidFill>
                <a:latin typeface="+mn-lt"/>
              </a:defRPr>
            </a:pPr>
            <a:endParaRPr lang="en-US"/>
          </a:p>
        </c:txPr>
        <c:crossAx val="1988204408"/>
        <c:crosses val="autoZero"/>
        <c:crossBetween val="between"/>
      </c:valAx>
      <c:spPr>
        <a:solidFill>
          <a:schemeClr val="lt1"/>
        </a:solidFill>
      </c:spPr>
    </c:plotArea>
    <c:plotVisOnly val="1"/>
    <c:dispBlanksAs val="zero"/>
    <c:showDLblsOverMax val="1"/>
  </c:chart>
  <c:spPr>
    <a:solidFill>
      <a:schemeClr val="lt1"/>
    </a:solidFill>
  </c:spPr>
  <c:printSettings>
    <c:headerFooter/>
    <c:pageMargins b="0.78740157499999996" l="0.511811024" r="0.511811024" t="0.78740157499999996" header="0.31496062000000002" footer="0.3149606200000000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c:style val="2"/>
  <c:chart>
    <c:autoTitleDeleted val="1"/>
    <c:plotArea>
      <c:layout/>
      <c:lineChart>
        <c:grouping val="standard"/>
        <c:varyColors val="0"/>
        <c:ser>
          <c:idx val="0"/>
          <c:order val="0"/>
          <c:spPr>
            <a:ln w="19050" cmpd="sng">
              <a:solidFill>
                <a:schemeClr val="accent1"/>
              </a:solidFill>
            </a:ln>
          </c:spPr>
          <c:marker>
            <c:symbol val="circle"/>
            <c:size val="5"/>
            <c:spPr>
              <a:solidFill>
                <a:schemeClr val="accent1"/>
              </a:solidFill>
              <a:ln cmpd="sng">
                <a:solidFill>
                  <a:schemeClr val="accent1"/>
                </a:solidFill>
              </a:ln>
            </c:spPr>
          </c:marker>
          <c:dLbls>
            <c:spPr>
              <a:noFill/>
              <a:ln>
                <a:noFill/>
              </a:ln>
              <a:effectLst/>
            </c:spPr>
            <c:txPr>
              <a:bodyPr/>
              <a:lstStyle/>
              <a:p>
                <a:pPr lvl="0">
                  <a:defRPr sz="900" b="0" i="0">
                    <a:solidFill>
                      <a:srgbClr val="000000"/>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Ano_Publicação!$G$3:$O$3</c:f>
              <c:numCache>
                <c:formatCode>General</c:formatCode>
                <c:ptCount val="9"/>
                <c:pt idx="0">
                  <c:v>2017</c:v>
                </c:pt>
                <c:pt idx="1">
                  <c:v>2018</c:v>
                </c:pt>
                <c:pt idx="2">
                  <c:v>2019</c:v>
                </c:pt>
                <c:pt idx="3">
                  <c:v>2020</c:v>
                </c:pt>
                <c:pt idx="4">
                  <c:v>2021</c:v>
                </c:pt>
              </c:numCache>
            </c:numRef>
          </c:cat>
          <c:val>
            <c:numRef>
              <c:f>Ano_Publicação!$G$4:$O$4</c:f>
              <c:numCache>
                <c:formatCode>General</c:formatCode>
                <c:ptCount val="9"/>
                <c:pt idx="0">
                  <c:v>1</c:v>
                </c:pt>
                <c:pt idx="1">
                  <c:v>3</c:v>
                </c:pt>
                <c:pt idx="2">
                  <c:v>5</c:v>
                </c:pt>
                <c:pt idx="3">
                  <c:v>6</c:v>
                </c:pt>
                <c:pt idx="4">
                  <c:v>11</c:v>
                </c:pt>
                <c:pt idx="6">
                  <c:v>26</c:v>
                </c:pt>
              </c:numCache>
            </c:numRef>
          </c:val>
          <c:smooth val="0"/>
          <c:extLst>
            <c:ext xmlns:c16="http://schemas.microsoft.com/office/drawing/2014/chart" uri="{C3380CC4-5D6E-409C-BE32-E72D297353CC}">
              <c16:uniqueId val="{00000000-2E06-4FCD-B1A5-4DFAF015212F}"/>
            </c:ext>
          </c:extLst>
        </c:ser>
        <c:dLbls>
          <c:showLegendKey val="0"/>
          <c:showVal val="0"/>
          <c:showCatName val="0"/>
          <c:showSerName val="0"/>
          <c:showPercent val="0"/>
          <c:showBubbleSize val="0"/>
        </c:dLbls>
        <c:marker val="1"/>
        <c:smooth val="0"/>
        <c:axId val="415372181"/>
        <c:axId val="418916128"/>
      </c:lineChart>
      <c:catAx>
        <c:axId val="415372181"/>
        <c:scaling>
          <c:orientation val="minMax"/>
        </c:scaling>
        <c:delete val="0"/>
        <c:axPos val="b"/>
        <c:title>
          <c:tx>
            <c:rich>
              <a:bodyPr/>
              <a:lstStyle/>
              <a:p>
                <a:pPr lvl="0">
                  <a:defRPr sz="900" b="1" i="0">
                    <a:solidFill>
                      <a:schemeClr val="dk1"/>
                    </a:solidFill>
                    <a:latin typeface="+mn-lt"/>
                  </a:defRPr>
                </a:pPr>
                <a:r>
                  <a:rPr lang="pt-BR" sz="900" b="1" i="0">
                    <a:solidFill>
                      <a:schemeClr val="dk1"/>
                    </a:solidFill>
                    <a:latin typeface="+mn-lt"/>
                  </a:rPr>
                  <a:t>Ano</a:t>
                </a:r>
              </a:p>
            </c:rich>
          </c:tx>
          <c:overlay val="0"/>
        </c:title>
        <c:numFmt formatCode="General" sourceLinked="1"/>
        <c:majorTickMark val="none"/>
        <c:minorTickMark val="none"/>
        <c:tickLblPos val="nextTo"/>
        <c:txPr>
          <a:bodyPr/>
          <a:lstStyle/>
          <a:p>
            <a:pPr lvl="0">
              <a:defRPr sz="900" b="0" i="0">
                <a:solidFill>
                  <a:schemeClr val="dk1"/>
                </a:solidFill>
                <a:latin typeface="+mn-lt"/>
              </a:defRPr>
            </a:pPr>
            <a:endParaRPr lang="en-US"/>
          </a:p>
        </c:txPr>
        <c:crossAx val="418916128"/>
        <c:crosses val="autoZero"/>
        <c:auto val="1"/>
        <c:lblAlgn val="ctr"/>
        <c:lblOffset val="100"/>
        <c:noMultiLvlLbl val="1"/>
      </c:catAx>
      <c:valAx>
        <c:axId val="418916128"/>
        <c:scaling>
          <c:orientation val="minMax"/>
        </c:scaling>
        <c:delete val="0"/>
        <c:axPos val="l"/>
        <c:title>
          <c:tx>
            <c:rich>
              <a:bodyPr/>
              <a:lstStyle/>
              <a:p>
                <a:pPr lvl="0">
                  <a:defRPr sz="900" b="1" i="0">
                    <a:solidFill>
                      <a:schemeClr val="dk1"/>
                    </a:solidFill>
                    <a:latin typeface="+mn-lt"/>
                  </a:defRPr>
                </a:pPr>
                <a:r>
                  <a:rPr lang="pt-BR" sz="900" b="1" i="0">
                    <a:solidFill>
                      <a:schemeClr val="dk1"/>
                    </a:solidFill>
                    <a:latin typeface="+mn-lt"/>
                  </a:rPr>
                  <a:t>Número de Publicações</a:t>
                </a:r>
              </a:p>
            </c:rich>
          </c:tx>
          <c:overlay val="0"/>
        </c:title>
        <c:numFmt formatCode="General" sourceLinked="1"/>
        <c:majorTickMark val="none"/>
        <c:minorTickMark val="none"/>
        <c:tickLblPos val="nextTo"/>
        <c:spPr>
          <a:ln/>
        </c:spPr>
        <c:txPr>
          <a:bodyPr/>
          <a:lstStyle/>
          <a:p>
            <a:pPr lvl="0">
              <a:defRPr sz="900" b="0" i="0">
                <a:solidFill>
                  <a:schemeClr val="dk1"/>
                </a:solidFill>
                <a:latin typeface="+mn-lt"/>
              </a:defRPr>
            </a:pPr>
            <a:endParaRPr lang="en-US"/>
          </a:p>
        </c:txPr>
        <c:crossAx val="415372181"/>
        <c:crosses val="autoZero"/>
        <c:crossBetween val="between"/>
      </c:valAx>
      <c:spPr>
        <a:solidFill>
          <a:schemeClr val="lt1"/>
        </a:solidFill>
      </c:spPr>
    </c:plotArea>
    <c:plotVisOnly val="1"/>
    <c:dispBlanksAs val="zero"/>
    <c:showDLblsOverMax val="1"/>
  </c:chart>
  <c:spPr>
    <a:solidFill>
      <a:schemeClr val="lt1"/>
    </a:solidFill>
  </c:spPr>
  <c:printSettings>
    <c:headerFooter/>
    <c:pageMargins b="0.78740157499999996" l="0.511811024" r="0.511811024" t="0.78740157499999996" header="0.31496062000000002" footer="0.3149606200000000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c:style val="2"/>
  <c:chart>
    <c:title>
      <c:tx>
        <c:rich>
          <a:bodyPr/>
          <a:lstStyle/>
          <a:p>
            <a:pPr lvl="0">
              <a:defRPr sz="1400" b="1" i="0">
                <a:solidFill>
                  <a:srgbClr val="757575"/>
                </a:solidFill>
                <a:latin typeface="+mn-lt"/>
              </a:defRPr>
            </a:pPr>
            <a:r>
              <a:rPr lang="pt-BR" sz="1400" b="1" i="0">
                <a:solidFill>
                  <a:srgbClr val="757575"/>
                </a:solidFill>
                <a:latin typeface="+mn-lt"/>
              </a:rPr>
              <a:t>Conferences</a:t>
            </a:r>
          </a:p>
        </c:rich>
      </c:tx>
      <c:overlay val="0"/>
    </c:title>
    <c:autoTitleDeleted val="0"/>
    <c:plotArea>
      <c:layout>
        <c:manualLayout>
          <c:layoutTarget val="inner"/>
          <c:xMode val="edge"/>
          <c:yMode val="edge"/>
          <c:x val="0.32219506759768235"/>
          <c:y val="7.9145050590389551E-2"/>
          <c:w val="0.59436438369732081"/>
          <c:h val="0.85556657302604278"/>
        </c:manualLayout>
      </c:layout>
      <c:barChart>
        <c:barDir val="bar"/>
        <c:grouping val="clustered"/>
        <c:varyColors val="1"/>
        <c:ser>
          <c:idx val="0"/>
          <c:order val="0"/>
          <c:spPr>
            <a:solidFill>
              <a:srgbClr val="5B9BD5"/>
            </a:solidFill>
            <a:ln cmpd="sng">
              <a:solidFill>
                <a:srgbClr val="000000"/>
              </a:solidFill>
            </a:ln>
          </c:spPr>
          <c:invertIfNegative val="1"/>
          <c:dLbls>
            <c:spPr>
              <a:noFill/>
              <a:ln>
                <a:noFill/>
              </a:ln>
              <a:effectLst/>
            </c:spPr>
            <c:txPr>
              <a:bodyPr/>
              <a:lstStyle/>
              <a:p>
                <a:pPr lvl="0">
                  <a:defRPr sz="900" b="0" i="0">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(Local_Publicação!$J$4:$J$6,Local_Publicação!$J$8:$J$12,Local_Publicação!$J$14:$J$20)</c:f>
              <c:strCache>
                <c:ptCount val="15"/>
                <c:pt idx="0">
                  <c:v>CHI</c:v>
                </c:pt>
                <c:pt idx="1">
                  <c:v>ICMI</c:v>
                </c:pt>
                <c:pt idx="2">
                  <c:v>EAI</c:v>
                </c:pt>
                <c:pt idx="3">
                  <c:v>IUI</c:v>
                </c:pt>
                <c:pt idx="4">
                  <c:v>CHIIR</c:v>
                </c:pt>
                <c:pt idx="5">
                  <c:v>CHI EA</c:v>
                </c:pt>
                <c:pt idx="6">
                  <c:v>MUM</c:v>
                </c:pt>
                <c:pt idx="7">
                  <c:v>CIKM</c:v>
                </c:pt>
                <c:pt idx="8">
                  <c:v>CUI</c:v>
                </c:pt>
                <c:pt idx="9">
                  <c:v>DIS</c:v>
                </c:pt>
                <c:pt idx="10">
                  <c:v>UMAP</c:v>
                </c:pt>
                <c:pt idx="11">
                  <c:v>CHIuXiD</c:v>
                </c:pt>
                <c:pt idx="12">
                  <c:v>Interacción</c:v>
                </c:pt>
                <c:pt idx="13">
                  <c:v>MobileHCI</c:v>
                </c:pt>
                <c:pt idx="14">
                  <c:v>NordiCHI</c:v>
                </c:pt>
              </c:strCache>
            </c:strRef>
          </c:cat>
          <c:val>
            <c:numRef>
              <c:f>(Local_Publicação!$L$4:$L$6,Local_Publicação!$L$8:$L$12,Local_Publicação!$L$14:$L$20)</c:f>
              <c:numCache>
                <c:formatCode>General</c:formatCode>
                <c:ptCount val="15"/>
                <c:pt idx="0">
                  <c:v>4</c:v>
                </c:pt>
                <c:pt idx="1">
                  <c:v>1</c:v>
                </c:pt>
                <c:pt idx="2">
                  <c:v>1</c:v>
                </c:pt>
                <c:pt idx="3">
                  <c:v>1</c:v>
                </c:pt>
                <c:pt idx="4">
                  <c:v>1</c:v>
                </c:pt>
                <c:pt idx="5">
                  <c:v>1</c:v>
                </c:pt>
                <c:pt idx="6">
                  <c:v>1</c:v>
                </c:pt>
                <c:pt idx="7">
                  <c:v>1</c:v>
                </c:pt>
                <c:pt idx="8">
                  <c:v>2</c:v>
                </c:pt>
                <c:pt idx="9">
                  <c:v>2</c:v>
                </c:pt>
                <c:pt idx="10">
                  <c:v>1</c:v>
                </c:pt>
                <c:pt idx="11">
                  <c:v>1</c:v>
                </c:pt>
                <c:pt idx="12">
                  <c:v>1</c:v>
                </c:pt>
                <c:pt idx="13">
                  <c:v>2</c:v>
                </c:pt>
                <c:pt idx="14">
                  <c:v>1</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FB83-462F-AF96-AC923F13BC99}"/>
            </c:ext>
          </c:extLst>
        </c:ser>
        <c:dLbls>
          <c:showLegendKey val="0"/>
          <c:showVal val="0"/>
          <c:showCatName val="0"/>
          <c:showSerName val="0"/>
          <c:showPercent val="0"/>
          <c:showBubbleSize val="0"/>
        </c:dLbls>
        <c:gapWidth val="150"/>
        <c:axId val="504213439"/>
        <c:axId val="2112741839"/>
      </c:barChart>
      <c:catAx>
        <c:axId val="504213439"/>
        <c:scaling>
          <c:orientation val="maxMin"/>
        </c:scaling>
        <c:delete val="0"/>
        <c:axPos val="l"/>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txPr>
          <a:bodyPr/>
          <a:lstStyle/>
          <a:p>
            <a:pPr lvl="0">
              <a:defRPr sz="900" b="1" i="0">
                <a:solidFill>
                  <a:srgbClr val="000000"/>
                </a:solidFill>
                <a:latin typeface="+mn-lt"/>
              </a:defRPr>
            </a:pPr>
            <a:endParaRPr lang="en-US"/>
          </a:p>
        </c:txPr>
        <c:crossAx val="2112741839"/>
        <c:crosses val="autoZero"/>
        <c:auto val="1"/>
        <c:lblAlgn val="ctr"/>
        <c:lblOffset val="100"/>
        <c:noMultiLvlLbl val="1"/>
      </c:catAx>
      <c:valAx>
        <c:axId val="2112741839"/>
        <c:scaling>
          <c:orientation val="minMax"/>
        </c:scaling>
        <c:delete val="0"/>
        <c:axPos val="b"/>
        <c:majorGridlines>
          <c:spPr>
            <a:ln>
              <a:solidFill>
                <a:srgbClr val="B7B7B7"/>
              </a:solidFill>
            </a:ln>
          </c:spPr>
        </c:majorGridlines>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spPr>
          <a:ln/>
        </c:spPr>
        <c:txPr>
          <a:bodyPr/>
          <a:lstStyle/>
          <a:p>
            <a:pPr lvl="0">
              <a:defRPr sz="900" b="0" i="0">
                <a:solidFill>
                  <a:srgbClr val="000000"/>
                </a:solidFill>
                <a:latin typeface="+mn-lt"/>
              </a:defRPr>
            </a:pPr>
            <a:endParaRPr lang="en-US"/>
          </a:p>
        </c:txPr>
        <c:crossAx val="504213439"/>
        <c:crosses val="max"/>
        <c:crossBetween val="between"/>
      </c:valAx>
    </c:plotArea>
    <c:plotVisOnly val="1"/>
    <c:dispBlanksAs val="zero"/>
    <c:showDLblsOverMax val="1"/>
  </c:chart>
  <c:printSettings>
    <c:headerFooter/>
    <c:pageMargins b="0.78740157499999996" l="0.511811024" r="0.511811024" t="0.78740157499999996" header="0.31496062000000002" footer="0.3149606200000000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c:style val="2"/>
  <c:chart>
    <c:title>
      <c:tx>
        <c:rich>
          <a:bodyPr/>
          <a:lstStyle/>
          <a:p>
            <a:pPr lvl="0">
              <a:defRPr sz="2000" b="1" i="0">
                <a:solidFill>
                  <a:srgbClr val="757575"/>
                </a:solidFill>
                <a:latin typeface="+mn-lt"/>
              </a:defRPr>
            </a:pPr>
            <a:r>
              <a:rPr lang="pt-BR" sz="2000" b="1" i="0">
                <a:solidFill>
                  <a:srgbClr val="757575"/>
                </a:solidFill>
                <a:latin typeface="+mn-lt"/>
              </a:rPr>
              <a:t>Conferências</a:t>
            </a:r>
          </a:p>
        </c:rich>
      </c:tx>
      <c:layout>
        <c:manualLayout>
          <c:xMode val="edge"/>
          <c:yMode val="edge"/>
          <c:x val="0.61061523235376558"/>
          <c:y val="2.1297143220213765E-2"/>
        </c:manualLayout>
      </c:layout>
      <c:overlay val="0"/>
    </c:title>
    <c:autoTitleDeleted val="0"/>
    <c:plotArea>
      <c:layout>
        <c:manualLayout>
          <c:xMode val="edge"/>
          <c:yMode val="edge"/>
          <c:x val="0.68075356415478616"/>
          <c:y val="0.11094674556213016"/>
          <c:w val="0.28531069287332628"/>
          <c:h val="0.81242603550295844"/>
        </c:manualLayout>
      </c:layout>
      <c:barChart>
        <c:barDir val="bar"/>
        <c:grouping val="clustered"/>
        <c:varyColors val="1"/>
        <c:ser>
          <c:idx val="0"/>
          <c:order val="0"/>
          <c:spPr>
            <a:solidFill>
              <a:srgbClr val="5B9BD5"/>
            </a:solidFill>
            <a:ln cmpd="sng">
              <a:solidFill>
                <a:srgbClr val="000000"/>
              </a:solidFill>
            </a:ln>
          </c:spPr>
          <c:invertIfNegative val="1"/>
          <c:dLbls>
            <c:spPr>
              <a:noFill/>
              <a:ln>
                <a:noFill/>
              </a:ln>
              <a:effectLst/>
            </c:spPr>
            <c:txPr>
              <a:bodyPr/>
              <a:lstStyle/>
              <a:p>
                <a:pPr lvl="0">
                  <a:defRPr b="0" i="0">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Local_Publicação!$J$66:$J$84</c:f>
              <c:strCache>
                <c:ptCount val="15"/>
                <c:pt idx="0">
                  <c:v>Conference on Human Factors in Computing Systems</c:v>
                </c:pt>
                <c:pt idx="1">
                  <c:v>International Conference on Mobile Human-Computer Interaction</c:v>
                </c:pt>
                <c:pt idx="2">
                  <c:v>Designing Interactive Systems Conference</c:v>
                </c:pt>
                <c:pt idx="3">
                  <c:v>Conference on Conversational User Interfaces</c:v>
                </c:pt>
                <c:pt idx="4">
                  <c:v>Conference on User Modeling, Adaptation and Personalization</c:v>
                </c:pt>
                <c:pt idx="5">
                  <c:v>Proceedings of the 11th Nordic Conference on Human-Computer Interaction: Shaping Experiences, Shaping Society</c:v>
                </c:pt>
                <c:pt idx="6">
                  <c:v>International Conference on Mobile and Ubiquitous Multimedia</c:v>
                </c:pt>
                <c:pt idx="7">
                  <c:v>International Conference on Intelligent User Interfaces</c:v>
                </c:pt>
                <c:pt idx="8">
                  <c:v> International Conference on Human Computer Interaction</c:v>
                </c:pt>
                <c:pt idx="9">
                  <c:v>Companion Publication of the 2020 International Conference on Multimodal Interaction</c:v>
                </c:pt>
                <c:pt idx="10">
                  <c:v>International Conference on Pervasive Computing Technologies for Healthcare</c:v>
                </c:pt>
                <c:pt idx="11">
                  <c:v>ACM International Conference on Information and Knowledge Management</c:v>
                </c:pt>
                <c:pt idx="12">
                  <c:v>ACM In-Cooperation HCI and UX Conference</c:v>
                </c:pt>
                <c:pt idx="13">
                  <c:v>Conference on Human Information Interaction and Retrieval</c:v>
                </c:pt>
                <c:pt idx="14">
                  <c:v>Conference on Human Factors in Computing Systems</c:v>
                </c:pt>
              </c:strCache>
            </c:strRef>
          </c:cat>
          <c:val>
            <c:numRef>
              <c:f>Local_Publicação!$L$66:$L$84</c:f>
              <c:numCache>
                <c:formatCode>General</c:formatCode>
                <c:ptCount val="19"/>
                <c:pt idx="0">
                  <c:v>4</c:v>
                </c:pt>
                <c:pt idx="1">
                  <c:v>2</c:v>
                </c:pt>
                <c:pt idx="2">
                  <c:v>2</c:v>
                </c:pt>
                <c:pt idx="3">
                  <c:v>2</c:v>
                </c:pt>
                <c:pt idx="4">
                  <c:v>1</c:v>
                </c:pt>
                <c:pt idx="5">
                  <c:v>1</c:v>
                </c:pt>
                <c:pt idx="6">
                  <c:v>1</c:v>
                </c:pt>
                <c:pt idx="7">
                  <c:v>1</c:v>
                </c:pt>
                <c:pt idx="8">
                  <c:v>1</c:v>
                </c:pt>
                <c:pt idx="9">
                  <c:v>1</c:v>
                </c:pt>
                <c:pt idx="10">
                  <c:v>1</c:v>
                </c:pt>
                <c:pt idx="11">
                  <c:v>1</c:v>
                </c:pt>
                <c:pt idx="12">
                  <c:v>1</c:v>
                </c:pt>
                <c:pt idx="13">
                  <c:v>1</c:v>
                </c:pt>
                <c:pt idx="14">
                  <c:v>1</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3A76-4920-A1FF-8BC34DA12C4C}"/>
            </c:ext>
          </c:extLst>
        </c:ser>
        <c:dLbls>
          <c:showLegendKey val="0"/>
          <c:showVal val="0"/>
          <c:showCatName val="0"/>
          <c:showSerName val="0"/>
          <c:showPercent val="0"/>
          <c:showBubbleSize val="0"/>
        </c:dLbls>
        <c:gapWidth val="150"/>
        <c:axId val="1964797285"/>
        <c:axId val="1418199367"/>
      </c:barChart>
      <c:catAx>
        <c:axId val="1964797285"/>
        <c:scaling>
          <c:orientation val="maxMin"/>
        </c:scaling>
        <c:delete val="0"/>
        <c:axPos val="l"/>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txPr>
          <a:bodyPr/>
          <a:lstStyle/>
          <a:p>
            <a:pPr lvl="0">
              <a:defRPr sz="1800" b="1" i="0">
                <a:solidFill>
                  <a:srgbClr val="000000"/>
                </a:solidFill>
                <a:latin typeface="+mn-lt"/>
              </a:defRPr>
            </a:pPr>
            <a:endParaRPr lang="en-US"/>
          </a:p>
        </c:txPr>
        <c:crossAx val="1418199367"/>
        <c:crosses val="autoZero"/>
        <c:auto val="1"/>
        <c:lblAlgn val="ctr"/>
        <c:lblOffset val="100"/>
        <c:noMultiLvlLbl val="1"/>
      </c:catAx>
      <c:valAx>
        <c:axId val="1418199367"/>
        <c:scaling>
          <c:orientation val="minMax"/>
        </c:scaling>
        <c:delete val="0"/>
        <c:axPos val="b"/>
        <c:majorGridlines>
          <c:spPr>
            <a:ln>
              <a:solidFill>
                <a:srgbClr val="B7B7B7"/>
              </a:solidFill>
            </a:ln>
          </c:spPr>
        </c:majorGridlines>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spPr>
          <a:ln/>
        </c:spPr>
        <c:txPr>
          <a:bodyPr/>
          <a:lstStyle/>
          <a:p>
            <a:pPr lvl="0">
              <a:defRPr sz="900" b="0" i="0">
                <a:solidFill>
                  <a:srgbClr val="000000"/>
                </a:solidFill>
                <a:latin typeface="+mn-lt"/>
              </a:defRPr>
            </a:pPr>
            <a:endParaRPr lang="en-US"/>
          </a:p>
        </c:txPr>
        <c:crossAx val="1964797285"/>
        <c:crosses val="max"/>
        <c:crossBetween val="between"/>
      </c:valAx>
    </c:plotArea>
    <c:plotVisOnly val="1"/>
    <c:dispBlanksAs val="zero"/>
    <c:showDLblsOverMax val="1"/>
  </c:chart>
  <c:printSettings>
    <c:headerFooter/>
    <c:pageMargins b="0.78740157499999996" l="0.511811024" r="0.511811024" t="0.78740157499999996" header="0.31496062000000002" footer="0.3149606200000000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c:style val="2"/>
  <c:chart>
    <c:title>
      <c:tx>
        <c:rich>
          <a:bodyPr/>
          <a:lstStyle/>
          <a:p>
            <a:pPr lvl="0">
              <a:defRPr sz="2000" b="1" i="0">
                <a:solidFill>
                  <a:srgbClr val="757575"/>
                </a:solidFill>
                <a:latin typeface="+mn-lt"/>
              </a:defRPr>
            </a:pPr>
            <a:r>
              <a:rPr lang="pt-BR" sz="2000" b="1" i="0">
                <a:solidFill>
                  <a:srgbClr val="757575"/>
                </a:solidFill>
                <a:latin typeface="+mn-lt"/>
              </a:rPr>
              <a:t>Periódicos</a:t>
            </a:r>
          </a:p>
        </c:rich>
      </c:tx>
      <c:overlay val="0"/>
    </c:title>
    <c:autoTitleDeleted val="0"/>
    <c:plotArea>
      <c:layout>
        <c:manualLayout>
          <c:xMode val="edge"/>
          <c:yMode val="edge"/>
          <c:x val="0.28559322033898288"/>
          <c:y val="7.043919355025792E-2"/>
          <c:w val="0.65700412108827855"/>
          <c:h val="0.86530024306946041"/>
        </c:manualLayout>
      </c:layout>
      <c:barChart>
        <c:barDir val="bar"/>
        <c:grouping val="clustered"/>
        <c:varyColors val="1"/>
        <c:ser>
          <c:idx val="0"/>
          <c:order val="0"/>
          <c:spPr>
            <a:solidFill>
              <a:srgbClr val="5B9BD5"/>
            </a:solidFill>
            <a:ln cmpd="sng">
              <a:solidFill>
                <a:srgbClr val="000000"/>
              </a:solidFill>
            </a:ln>
          </c:spPr>
          <c:invertIfNegative val="1"/>
          <c:dPt>
            <c:idx val="0"/>
            <c:invertIfNegative val="1"/>
            <c:bubble3D val="0"/>
            <c:extLst>
              <c:ext xmlns:c16="http://schemas.microsoft.com/office/drawing/2014/chart" uri="{C3380CC4-5D6E-409C-BE32-E72D297353CC}">
                <c16:uniqueId val="{00000000-26F5-461B-9C97-52123E2AFC3A}"/>
              </c:ext>
            </c:extLst>
          </c:dPt>
          <c:dPt>
            <c:idx val="1"/>
            <c:invertIfNegative val="1"/>
            <c:bubble3D val="0"/>
            <c:extLst>
              <c:ext xmlns:c16="http://schemas.microsoft.com/office/drawing/2014/chart" uri="{C3380CC4-5D6E-409C-BE32-E72D297353CC}">
                <c16:uniqueId val="{00000001-26F5-461B-9C97-52123E2AFC3A}"/>
              </c:ext>
            </c:extLst>
          </c:dPt>
          <c:dPt>
            <c:idx val="2"/>
            <c:invertIfNegative val="1"/>
            <c:bubble3D val="0"/>
            <c:extLst>
              <c:ext xmlns:c16="http://schemas.microsoft.com/office/drawing/2014/chart" uri="{C3380CC4-5D6E-409C-BE32-E72D297353CC}">
                <c16:uniqueId val="{00000002-26F5-461B-9C97-52123E2AFC3A}"/>
              </c:ext>
            </c:extLst>
          </c:dPt>
          <c:dLbls>
            <c:dLbl>
              <c:idx val="0"/>
              <c:spPr/>
              <c:txPr>
                <a:bodyPr/>
                <a:lstStyle/>
                <a:p>
                  <a:pPr lvl="0">
                    <a:defRPr sz="1600" b="1" i="0"/>
                  </a:pPr>
                  <a:endParaRPr lang="en-US"/>
                </a:p>
              </c:txPr>
              <c:showLegendKey val="0"/>
              <c:showVal val="1"/>
              <c:showCatName val="0"/>
              <c:showSerName val="0"/>
              <c:showPercent val="0"/>
              <c:showBubbleSize val="0"/>
              <c:extLst>
                <c:ext xmlns:c16="http://schemas.microsoft.com/office/drawing/2014/chart" uri="{C3380CC4-5D6E-409C-BE32-E72D297353CC}">
                  <c16:uniqueId val="{00000000-26F5-461B-9C97-52123E2AFC3A}"/>
                </c:ext>
              </c:extLst>
            </c:dLbl>
            <c:dLbl>
              <c:idx val="1"/>
              <c:spPr/>
              <c:txPr>
                <a:bodyPr/>
                <a:lstStyle/>
                <a:p>
                  <a:pPr lvl="0">
                    <a:defRPr sz="1600" b="1" i="0"/>
                  </a:pPr>
                  <a:endParaRPr lang="en-US"/>
                </a:p>
              </c:txPr>
              <c:showLegendKey val="0"/>
              <c:showVal val="1"/>
              <c:showCatName val="0"/>
              <c:showSerName val="0"/>
              <c:showPercent val="0"/>
              <c:showBubbleSize val="0"/>
              <c:extLst>
                <c:ext xmlns:c16="http://schemas.microsoft.com/office/drawing/2014/chart" uri="{C3380CC4-5D6E-409C-BE32-E72D297353CC}">
                  <c16:uniqueId val="{00000001-26F5-461B-9C97-52123E2AFC3A}"/>
                </c:ext>
              </c:extLst>
            </c:dLbl>
            <c:dLbl>
              <c:idx val="2"/>
              <c:spPr/>
              <c:txPr>
                <a:bodyPr/>
                <a:lstStyle/>
                <a:p>
                  <a:pPr lvl="0">
                    <a:defRPr sz="1600" b="1" i="0"/>
                  </a:pPr>
                  <a:endParaRPr lang="en-US"/>
                </a:p>
              </c:txPr>
              <c:showLegendKey val="0"/>
              <c:showVal val="1"/>
              <c:showCatName val="0"/>
              <c:showSerName val="0"/>
              <c:showPercent val="0"/>
              <c:showBubbleSize val="0"/>
              <c:extLst>
                <c:ext xmlns:c16="http://schemas.microsoft.com/office/drawing/2014/chart" uri="{C3380CC4-5D6E-409C-BE32-E72D297353CC}">
                  <c16:uniqueId val="{00000002-26F5-461B-9C97-52123E2AFC3A}"/>
                </c:ext>
              </c:extLst>
            </c:dLbl>
            <c:spPr>
              <a:noFill/>
              <a:ln>
                <a:noFill/>
              </a:ln>
              <a:effectLst/>
            </c:spPr>
            <c:txPr>
              <a:bodyPr/>
              <a:lstStyle/>
              <a:p>
                <a:pPr lvl="0">
                  <a:defRPr sz="1400" b="0" i="0">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Local_Publicação!$J$95:$J$97</c:f>
              <c:strCache>
                <c:ptCount val="3"/>
                <c:pt idx="0">
                  <c:v>Proceedings of the ACM on Human-Computer Interaction</c:v>
                </c:pt>
                <c:pt idx="1">
                  <c:v> Mensch und Computer 2021</c:v>
                </c:pt>
                <c:pt idx="2">
                  <c:v>IEEE Transactions on Emerging Topics in Computing</c:v>
                </c:pt>
              </c:strCache>
            </c:strRef>
          </c:cat>
          <c:val>
            <c:numRef>
              <c:f>Local_Publicação!$L$95:$L$97</c:f>
              <c:numCache>
                <c:formatCode>General</c:formatCode>
                <c:ptCount val="3"/>
                <c:pt idx="0">
                  <c:v>3</c:v>
                </c:pt>
                <c:pt idx="1">
                  <c:v>1</c:v>
                </c:pt>
                <c:pt idx="2">
                  <c:v>1</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3-26F5-461B-9C97-52123E2AFC3A}"/>
            </c:ext>
          </c:extLst>
        </c:ser>
        <c:dLbls>
          <c:showLegendKey val="0"/>
          <c:showVal val="0"/>
          <c:showCatName val="0"/>
          <c:showSerName val="0"/>
          <c:showPercent val="0"/>
          <c:showBubbleSize val="0"/>
        </c:dLbls>
        <c:gapWidth val="150"/>
        <c:axId val="1071288998"/>
        <c:axId val="352402921"/>
      </c:barChart>
      <c:catAx>
        <c:axId val="1071288998"/>
        <c:scaling>
          <c:orientation val="maxMin"/>
        </c:scaling>
        <c:delete val="0"/>
        <c:axPos val="l"/>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txPr>
          <a:bodyPr/>
          <a:lstStyle/>
          <a:p>
            <a:pPr lvl="0">
              <a:defRPr sz="1800" b="1" i="0">
                <a:solidFill>
                  <a:srgbClr val="000000"/>
                </a:solidFill>
                <a:latin typeface="+mn-lt"/>
              </a:defRPr>
            </a:pPr>
            <a:endParaRPr lang="en-US"/>
          </a:p>
        </c:txPr>
        <c:crossAx val="352402921"/>
        <c:crosses val="autoZero"/>
        <c:auto val="1"/>
        <c:lblAlgn val="ctr"/>
        <c:lblOffset val="100"/>
        <c:noMultiLvlLbl val="1"/>
      </c:catAx>
      <c:valAx>
        <c:axId val="352402921"/>
        <c:scaling>
          <c:orientation val="minMax"/>
        </c:scaling>
        <c:delete val="0"/>
        <c:axPos val="b"/>
        <c:majorGridlines>
          <c:spPr>
            <a:ln>
              <a:solidFill>
                <a:srgbClr val="B7B7B7"/>
              </a:solidFill>
            </a:ln>
          </c:spPr>
        </c:majorGridlines>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spPr>
          <a:ln/>
        </c:spPr>
        <c:txPr>
          <a:bodyPr/>
          <a:lstStyle/>
          <a:p>
            <a:pPr lvl="0">
              <a:defRPr sz="900" b="0" i="0">
                <a:solidFill>
                  <a:srgbClr val="000000"/>
                </a:solidFill>
                <a:latin typeface="+mn-lt"/>
              </a:defRPr>
            </a:pPr>
            <a:endParaRPr lang="en-US"/>
          </a:p>
        </c:txPr>
        <c:crossAx val="1071288998"/>
        <c:crosses val="max"/>
        <c:crossBetween val="between"/>
        <c:majorUnit val="1"/>
      </c:valAx>
    </c:plotArea>
    <c:plotVisOnly val="1"/>
    <c:dispBlanksAs val="zero"/>
    <c:showDLblsOverMax val="1"/>
  </c:chart>
  <c:printSettings>
    <c:headerFooter/>
    <c:pageMargins b="0.78740157499999996" l="0.511811024" r="0.511811024" t="0.78740157499999996" header="0.31496062000000002" footer="0.3149606200000000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c:style val="2"/>
  <c:chart>
    <c:title>
      <c:tx>
        <c:rich>
          <a:bodyPr/>
          <a:lstStyle/>
          <a:p>
            <a:pPr lvl="0">
              <a:defRPr sz="2000" b="1" i="0">
                <a:solidFill>
                  <a:srgbClr val="757575"/>
                </a:solidFill>
                <a:latin typeface="+mn-lt"/>
              </a:defRPr>
            </a:pPr>
            <a:r>
              <a:rPr lang="pt-BR" sz="2000" b="1" i="0">
                <a:solidFill>
                  <a:srgbClr val="757575"/>
                </a:solidFill>
                <a:latin typeface="+mn-lt"/>
              </a:rPr>
              <a:t>Periódicos</a:t>
            </a:r>
          </a:p>
        </c:rich>
      </c:tx>
      <c:overlay val="0"/>
    </c:title>
    <c:autoTitleDeleted val="0"/>
    <c:plotArea>
      <c:layout>
        <c:manualLayout>
          <c:xMode val="edge"/>
          <c:yMode val="edge"/>
          <c:x val="0.3725"/>
          <c:y val="0.13724168912848156"/>
          <c:w val="0.59658333333333324"/>
          <c:h val="0.76707097933513035"/>
        </c:manualLayout>
      </c:layout>
      <c:barChart>
        <c:barDir val="bar"/>
        <c:grouping val="clustered"/>
        <c:varyColors val="1"/>
        <c:ser>
          <c:idx val="0"/>
          <c:order val="0"/>
          <c:spPr>
            <a:solidFill>
              <a:srgbClr val="5B9BD5"/>
            </a:solidFill>
            <a:ln cmpd="sng">
              <a:solidFill>
                <a:srgbClr val="000000"/>
              </a:solidFill>
            </a:ln>
          </c:spPr>
          <c:invertIfNegative val="1"/>
          <c:cat>
            <c:strRef>
              <c:f>Local_Publicação!$J$95:$J$97</c:f>
              <c:strCache>
                <c:ptCount val="3"/>
                <c:pt idx="0">
                  <c:v>Proceedings of the ACM on Human-Computer Interaction</c:v>
                </c:pt>
                <c:pt idx="1">
                  <c:v> Mensch und Computer 2021</c:v>
                </c:pt>
                <c:pt idx="2">
                  <c:v>IEEE Transactions on Emerging Topics in Computing</c:v>
                </c:pt>
              </c:strCache>
            </c:strRef>
          </c:cat>
          <c:val>
            <c:numRef>
              <c:f>Local_Publicação!$L$95:$L$97</c:f>
              <c:numCache>
                <c:formatCode>General</c:formatCode>
                <c:ptCount val="3"/>
                <c:pt idx="0">
                  <c:v>3</c:v>
                </c:pt>
                <c:pt idx="1">
                  <c:v>1</c:v>
                </c:pt>
                <c:pt idx="2">
                  <c:v>1</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E76B-4C73-BAEB-4190BCFD509A}"/>
            </c:ext>
          </c:extLst>
        </c:ser>
        <c:dLbls>
          <c:showLegendKey val="0"/>
          <c:showVal val="0"/>
          <c:showCatName val="0"/>
          <c:showSerName val="0"/>
          <c:showPercent val="0"/>
          <c:showBubbleSize val="0"/>
        </c:dLbls>
        <c:gapWidth val="150"/>
        <c:axId val="407089184"/>
        <c:axId val="649703141"/>
      </c:barChart>
      <c:catAx>
        <c:axId val="407089184"/>
        <c:scaling>
          <c:orientation val="maxMin"/>
        </c:scaling>
        <c:delete val="0"/>
        <c:axPos val="l"/>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txPr>
          <a:bodyPr/>
          <a:lstStyle/>
          <a:p>
            <a:pPr lvl="0">
              <a:defRPr sz="1800" b="1" i="0">
                <a:solidFill>
                  <a:srgbClr val="000000"/>
                </a:solidFill>
                <a:latin typeface="+mn-lt"/>
              </a:defRPr>
            </a:pPr>
            <a:endParaRPr lang="en-US"/>
          </a:p>
        </c:txPr>
        <c:crossAx val="649703141"/>
        <c:crosses val="autoZero"/>
        <c:auto val="1"/>
        <c:lblAlgn val="ctr"/>
        <c:lblOffset val="100"/>
        <c:noMultiLvlLbl val="1"/>
      </c:catAx>
      <c:valAx>
        <c:axId val="649703141"/>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spPr>
          <a:ln/>
        </c:spPr>
        <c:txPr>
          <a:bodyPr/>
          <a:lstStyle/>
          <a:p>
            <a:pPr lvl="0">
              <a:defRPr sz="1800" b="0" i="0">
                <a:solidFill>
                  <a:srgbClr val="000000"/>
                </a:solidFill>
                <a:latin typeface="+mn-lt"/>
              </a:defRPr>
            </a:pPr>
            <a:endParaRPr lang="en-US"/>
          </a:p>
        </c:txPr>
        <c:crossAx val="407089184"/>
        <c:crosses val="max"/>
        <c:crossBetween val="between"/>
      </c:valAx>
    </c:plotArea>
    <c:legend>
      <c:legendPos val="r"/>
      <c:overlay val="0"/>
      <c:txPr>
        <a:bodyPr/>
        <a:lstStyle/>
        <a:p>
          <a:pPr lvl="0">
            <a:defRPr b="0" i="0">
              <a:solidFill>
                <a:srgbClr val="1A1A1A"/>
              </a:solidFill>
              <a:latin typeface="+mn-lt"/>
            </a:defRPr>
          </a:pPr>
          <a:endParaRPr lang="en-US"/>
        </a:p>
      </c:txPr>
    </c:legend>
    <c:plotVisOnly val="1"/>
    <c:dispBlanksAs val="zero"/>
    <c:showDLblsOverMax val="1"/>
  </c:chart>
  <c:printSettings>
    <c:headerFooter/>
    <c:pageMargins b="0.78740157499999996" l="0.511811024" r="0.511811024" t="0.78740157499999996" header="0.31496062000000002" footer="0.3149606200000000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400" b="1" i="0">
                <a:solidFill>
                  <a:srgbClr val="757575"/>
                </a:solidFill>
                <a:latin typeface="+mn-lt"/>
              </a:defRPr>
            </a:pPr>
            <a:r>
              <a:rPr lang="pt-BR" sz="1400" b="1" i="0">
                <a:solidFill>
                  <a:srgbClr val="757575"/>
                </a:solidFill>
                <a:latin typeface="+mn-lt"/>
              </a:rPr>
              <a:t>Journals</a:t>
            </a:r>
          </a:p>
        </c:rich>
      </c:tx>
      <c:overlay val="0"/>
    </c:title>
    <c:autoTitleDeleted val="0"/>
    <c:plotArea>
      <c:layout>
        <c:manualLayout>
          <c:layoutTarget val="inner"/>
          <c:xMode val="edge"/>
          <c:yMode val="edge"/>
          <c:x val="0.32219506759768235"/>
          <c:y val="0.17649808129662398"/>
          <c:w val="0.59436438369732081"/>
          <c:h val="0.72292426235015705"/>
        </c:manualLayout>
      </c:layout>
      <c:barChart>
        <c:barDir val="bar"/>
        <c:grouping val="clustered"/>
        <c:varyColors val="1"/>
        <c:ser>
          <c:idx val="0"/>
          <c:order val="0"/>
          <c:spPr>
            <a:solidFill>
              <a:srgbClr val="5B9BD5"/>
            </a:solidFill>
            <a:ln cmpd="sng">
              <a:solidFill>
                <a:srgbClr val="000000"/>
              </a:solidFill>
            </a:ln>
          </c:spPr>
          <c:invertIfNegative val="1"/>
          <c:dLbls>
            <c:spPr>
              <a:noFill/>
              <a:ln>
                <a:noFill/>
              </a:ln>
              <a:effectLst/>
            </c:spPr>
            <c:txPr>
              <a:bodyPr/>
              <a:lstStyle/>
              <a:p>
                <a:pPr lvl="0">
                  <a:defRPr sz="900" b="0" i="0">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(Local_Publicação!$J$7,Local_Publicação!$J$13,Local_Publicação!$J$21)</c:f>
              <c:strCache>
                <c:ptCount val="3"/>
                <c:pt idx="0">
                  <c:v>MuC</c:v>
                </c:pt>
                <c:pt idx="1">
                  <c:v>PACMHCI</c:v>
                </c:pt>
                <c:pt idx="2">
                  <c:v>IEEE-TETC</c:v>
                </c:pt>
              </c:strCache>
            </c:strRef>
          </c:cat>
          <c:val>
            <c:numRef>
              <c:f>(Local_Publicação!$L$7,Local_Publicação!$L$13,Local_Publicação!$L$21)</c:f>
              <c:numCache>
                <c:formatCode>General</c:formatCode>
                <c:ptCount val="3"/>
                <c:pt idx="0">
                  <c:v>1</c:v>
                </c:pt>
                <c:pt idx="1">
                  <c:v>3</c:v>
                </c:pt>
                <c:pt idx="2">
                  <c:v>1</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F7C2-4C98-BB59-6C3E06952526}"/>
            </c:ext>
          </c:extLst>
        </c:ser>
        <c:dLbls>
          <c:showLegendKey val="0"/>
          <c:showVal val="0"/>
          <c:showCatName val="0"/>
          <c:showSerName val="0"/>
          <c:showPercent val="0"/>
          <c:showBubbleSize val="0"/>
        </c:dLbls>
        <c:gapWidth val="150"/>
        <c:axId val="504213439"/>
        <c:axId val="2112741839"/>
      </c:barChart>
      <c:catAx>
        <c:axId val="504213439"/>
        <c:scaling>
          <c:orientation val="maxMin"/>
        </c:scaling>
        <c:delete val="0"/>
        <c:axPos val="l"/>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txPr>
          <a:bodyPr/>
          <a:lstStyle/>
          <a:p>
            <a:pPr lvl="0">
              <a:defRPr sz="900" b="1" i="0">
                <a:solidFill>
                  <a:srgbClr val="000000"/>
                </a:solidFill>
                <a:latin typeface="+mn-lt"/>
              </a:defRPr>
            </a:pPr>
            <a:endParaRPr lang="en-US"/>
          </a:p>
        </c:txPr>
        <c:crossAx val="2112741839"/>
        <c:crosses val="autoZero"/>
        <c:auto val="1"/>
        <c:lblAlgn val="ctr"/>
        <c:lblOffset val="100"/>
        <c:noMultiLvlLbl val="1"/>
      </c:catAx>
      <c:valAx>
        <c:axId val="2112741839"/>
        <c:scaling>
          <c:orientation val="minMax"/>
        </c:scaling>
        <c:delete val="0"/>
        <c:axPos val="b"/>
        <c:majorGridlines>
          <c:spPr>
            <a:ln>
              <a:solidFill>
                <a:srgbClr val="B7B7B7"/>
              </a:solidFill>
            </a:ln>
          </c:spPr>
        </c:majorGridlines>
        <c:title>
          <c:tx>
            <c:rich>
              <a:bodyPr/>
              <a:lstStyle/>
              <a:p>
                <a:pPr lvl="0">
                  <a:defRPr b="0">
                    <a:solidFill>
                      <a:srgbClr val="000000"/>
                    </a:solidFill>
                    <a:latin typeface="+mn-lt"/>
                  </a:defRPr>
                </a:pPr>
                <a:endParaRPr lang="pt-BR"/>
              </a:p>
            </c:rich>
          </c:tx>
          <c:overlay val="0"/>
        </c:title>
        <c:numFmt formatCode="General" sourceLinked="1"/>
        <c:majorTickMark val="none"/>
        <c:minorTickMark val="none"/>
        <c:tickLblPos val="nextTo"/>
        <c:spPr>
          <a:ln/>
        </c:spPr>
        <c:txPr>
          <a:bodyPr/>
          <a:lstStyle/>
          <a:p>
            <a:pPr lvl="0">
              <a:defRPr sz="900" b="0" i="0">
                <a:solidFill>
                  <a:srgbClr val="000000"/>
                </a:solidFill>
                <a:latin typeface="+mn-lt"/>
              </a:defRPr>
            </a:pPr>
            <a:endParaRPr lang="en-US"/>
          </a:p>
        </c:txPr>
        <c:crossAx val="504213439"/>
        <c:crosses val="max"/>
        <c:crossBetween val="between"/>
      </c:valAx>
    </c:plotArea>
    <c:plotVisOnly val="1"/>
    <c:dispBlanksAs val="zero"/>
    <c:showDLblsOverMax val="1"/>
  </c:chart>
  <c:printSettings>
    <c:headerFooter/>
    <c:pageMargins b="0.78740157499999996" l="0.511811024" r="0.511811024" t="0.78740157499999996" header="0.31496062000000002" footer="0.3149606200000000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5" Type="http://schemas.openxmlformats.org/officeDocument/2006/relationships/chart" Target="../charts/chart9.xml"/><Relationship Id="rId4" Type="http://schemas.openxmlformats.org/officeDocument/2006/relationships/chart" Target="../charts/chart8.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5.xml"/></Relationships>
</file>

<file path=xl/drawings/drawing1.xml><?xml version="1.0" encoding="utf-8"?>
<xdr:wsDr xmlns:xdr="http://schemas.openxmlformats.org/drawingml/2006/spreadsheetDrawing" xmlns:a="http://schemas.openxmlformats.org/drawingml/2006/main">
  <xdr:oneCellAnchor>
    <xdr:from>
      <xdr:col>4</xdr:col>
      <xdr:colOff>142875</xdr:colOff>
      <xdr:row>1</xdr:row>
      <xdr:rowOff>152400</xdr:rowOff>
    </xdr:from>
    <xdr:ext cx="8648700" cy="15516225"/>
    <xdr:graphicFrame macro="">
      <xdr:nvGraphicFramePr>
        <xdr:cNvPr id="966541336" name="Chart 1" title="Gráfico">
          <a:extLst>
            <a:ext uri="{FF2B5EF4-FFF2-40B4-BE49-F238E27FC236}">
              <a16:creationId xmlns:a16="http://schemas.microsoft.com/office/drawing/2014/main" id="{00000000-0008-0000-0300-000018409C3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10.xml><?xml version="1.0" encoding="utf-8"?>
<xdr:wsDr xmlns:xdr="http://schemas.openxmlformats.org/drawingml/2006/spreadsheetDrawing" xmlns:a="http://schemas.openxmlformats.org/drawingml/2006/main">
  <xdr:oneCellAnchor>
    <xdr:from>
      <xdr:col>6</xdr:col>
      <xdr:colOff>457200</xdr:colOff>
      <xdr:row>3</xdr:row>
      <xdr:rowOff>38100</xdr:rowOff>
    </xdr:from>
    <xdr:ext cx="4343400" cy="3076575"/>
    <xdr:graphicFrame macro="">
      <xdr:nvGraphicFramePr>
        <xdr:cNvPr id="878517462" name="Chart 15" title="Gráfico">
          <a:extLst>
            <a:ext uri="{FF2B5EF4-FFF2-40B4-BE49-F238E27FC236}">
              <a16:creationId xmlns:a16="http://schemas.microsoft.com/office/drawing/2014/main" id="{00000000-0008-0000-0C00-0000D61C5D3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11.xml><?xml version="1.0" encoding="utf-8"?>
<xdr:wsDr xmlns:xdr="http://schemas.openxmlformats.org/drawingml/2006/spreadsheetDrawing" xmlns:a="http://schemas.openxmlformats.org/drawingml/2006/main">
  <xdr:oneCellAnchor>
    <xdr:from>
      <xdr:col>7</xdr:col>
      <xdr:colOff>1181100</xdr:colOff>
      <xdr:row>3</xdr:row>
      <xdr:rowOff>0</xdr:rowOff>
    </xdr:from>
    <xdr:ext cx="4343400" cy="3076575"/>
    <xdr:graphicFrame macro="">
      <xdr:nvGraphicFramePr>
        <xdr:cNvPr id="2003654652" name="Chart 16" title="Gráfico">
          <a:extLst>
            <a:ext uri="{FF2B5EF4-FFF2-40B4-BE49-F238E27FC236}">
              <a16:creationId xmlns:a16="http://schemas.microsoft.com/office/drawing/2014/main" id="{00000000-0008-0000-0D00-0000FC576D7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12.xml><?xml version="1.0" encoding="utf-8"?>
<xdr:wsDr xmlns:xdr="http://schemas.openxmlformats.org/drawingml/2006/spreadsheetDrawing" xmlns:a="http://schemas.openxmlformats.org/drawingml/2006/main">
  <xdr:oneCellAnchor>
    <xdr:from>
      <xdr:col>6</xdr:col>
      <xdr:colOff>457200</xdr:colOff>
      <xdr:row>3</xdr:row>
      <xdr:rowOff>38100</xdr:rowOff>
    </xdr:from>
    <xdr:ext cx="4343400" cy="3076575"/>
    <xdr:graphicFrame macro="">
      <xdr:nvGraphicFramePr>
        <xdr:cNvPr id="1908657411" name="Chart 17" title="Gráfico">
          <a:extLst>
            <a:ext uri="{FF2B5EF4-FFF2-40B4-BE49-F238E27FC236}">
              <a16:creationId xmlns:a16="http://schemas.microsoft.com/office/drawing/2014/main" id="{00000000-0008-0000-0E00-000003CDC37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13.xml><?xml version="1.0" encoding="utf-8"?>
<xdr:wsDr xmlns:xdr="http://schemas.openxmlformats.org/drawingml/2006/spreadsheetDrawing" xmlns:a="http://schemas.openxmlformats.org/drawingml/2006/main">
  <xdr:oneCellAnchor>
    <xdr:from>
      <xdr:col>6</xdr:col>
      <xdr:colOff>457200</xdr:colOff>
      <xdr:row>3</xdr:row>
      <xdr:rowOff>38100</xdr:rowOff>
    </xdr:from>
    <xdr:ext cx="4343400" cy="3076575"/>
    <xdr:graphicFrame macro="">
      <xdr:nvGraphicFramePr>
        <xdr:cNvPr id="1248452770" name="Chart 18" title="Gráfico">
          <a:extLst>
            <a:ext uri="{FF2B5EF4-FFF2-40B4-BE49-F238E27FC236}">
              <a16:creationId xmlns:a16="http://schemas.microsoft.com/office/drawing/2014/main" id="{00000000-0008-0000-0F00-0000A2E0694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14.xml><?xml version="1.0" encoding="utf-8"?>
<xdr:wsDr xmlns:xdr="http://schemas.openxmlformats.org/drawingml/2006/spreadsheetDrawing" xmlns:a="http://schemas.openxmlformats.org/drawingml/2006/main">
  <xdr:oneCellAnchor>
    <xdr:from>
      <xdr:col>20</xdr:col>
      <xdr:colOff>66675</xdr:colOff>
      <xdr:row>3</xdr:row>
      <xdr:rowOff>104775</xdr:rowOff>
    </xdr:from>
    <xdr:ext cx="5524500" cy="5153025"/>
    <xdr:graphicFrame macro="">
      <xdr:nvGraphicFramePr>
        <xdr:cNvPr id="432720930" name="Chart 19">
          <a:extLst>
            <a:ext uri="{FF2B5EF4-FFF2-40B4-BE49-F238E27FC236}">
              <a16:creationId xmlns:a16="http://schemas.microsoft.com/office/drawing/2014/main" id="{00000000-0008-0000-1000-000022CCCA1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dr:oneCellAnchor>
    <xdr:from>
      <xdr:col>5</xdr:col>
      <xdr:colOff>514350</xdr:colOff>
      <xdr:row>8</xdr:row>
      <xdr:rowOff>133350</xdr:rowOff>
    </xdr:from>
    <xdr:ext cx="4400550" cy="3295650"/>
    <xdr:graphicFrame macro="">
      <xdr:nvGraphicFramePr>
        <xdr:cNvPr id="1941388924" name="Chart 2" title="Gráfico">
          <a:extLst>
            <a:ext uri="{FF2B5EF4-FFF2-40B4-BE49-F238E27FC236}">
              <a16:creationId xmlns:a16="http://schemas.microsoft.com/office/drawing/2014/main" id="{00000000-0008-0000-0400-00007C3EB77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3.xml><?xml version="1.0" encoding="utf-8"?>
<xdr:wsDr xmlns:xdr="http://schemas.openxmlformats.org/drawingml/2006/spreadsheetDrawing" xmlns:a="http://schemas.openxmlformats.org/drawingml/2006/main">
  <xdr:oneCellAnchor>
    <xdr:from>
      <xdr:col>5</xdr:col>
      <xdr:colOff>19050</xdr:colOff>
      <xdr:row>6</xdr:row>
      <xdr:rowOff>76200</xdr:rowOff>
    </xdr:from>
    <xdr:ext cx="4886325" cy="4267200"/>
    <xdr:graphicFrame macro="">
      <xdr:nvGraphicFramePr>
        <xdr:cNvPr id="1149547029" name="Chart 3" title="Gráfico">
          <a:extLst>
            <a:ext uri="{FF2B5EF4-FFF2-40B4-BE49-F238E27FC236}">
              <a16:creationId xmlns:a16="http://schemas.microsoft.com/office/drawing/2014/main" id="{00000000-0008-0000-0500-000015B2844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18</xdr:col>
      <xdr:colOff>95250</xdr:colOff>
      <xdr:row>10</xdr:row>
      <xdr:rowOff>28575</xdr:rowOff>
    </xdr:from>
    <xdr:ext cx="3467100" cy="3810000"/>
    <xdr:graphicFrame macro="">
      <xdr:nvGraphicFramePr>
        <xdr:cNvPr id="307221162" name="Chart 4" title="Gráfico">
          <a:extLst>
            <a:ext uri="{FF2B5EF4-FFF2-40B4-BE49-F238E27FC236}">
              <a16:creationId xmlns:a16="http://schemas.microsoft.com/office/drawing/2014/main" id="{00000000-0008-0000-0500-0000AAD24F1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wsDr>
</file>

<file path=xl/drawings/drawing4.xml><?xml version="1.0" encoding="utf-8"?>
<xdr:wsDr xmlns:xdr="http://schemas.openxmlformats.org/drawingml/2006/spreadsheetDrawing" xmlns:a="http://schemas.openxmlformats.org/drawingml/2006/main">
  <xdr:oneCellAnchor>
    <xdr:from>
      <xdr:col>14</xdr:col>
      <xdr:colOff>211931</xdr:colOff>
      <xdr:row>1</xdr:row>
      <xdr:rowOff>0</xdr:rowOff>
    </xdr:from>
    <xdr:ext cx="4038600" cy="5643562"/>
    <xdr:graphicFrame macro="">
      <xdr:nvGraphicFramePr>
        <xdr:cNvPr id="762824480" name="Chart 5" title="Gráfico">
          <a:extLst>
            <a:ext uri="{FF2B5EF4-FFF2-40B4-BE49-F238E27FC236}">
              <a16:creationId xmlns:a16="http://schemas.microsoft.com/office/drawing/2014/main" id="{00000000-0008-0000-0600-000020C7772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4</xdr:col>
      <xdr:colOff>342900</xdr:colOff>
      <xdr:row>56</xdr:row>
      <xdr:rowOff>114300</xdr:rowOff>
    </xdr:from>
    <xdr:ext cx="9353550" cy="6343650"/>
    <xdr:graphicFrame macro="">
      <xdr:nvGraphicFramePr>
        <xdr:cNvPr id="1752753937" name="Chart 6" title="Gráfico">
          <a:extLst>
            <a:ext uri="{FF2B5EF4-FFF2-40B4-BE49-F238E27FC236}">
              <a16:creationId xmlns:a16="http://schemas.microsoft.com/office/drawing/2014/main" id="{00000000-0008-0000-0600-000011E7786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4</xdr:col>
      <xdr:colOff>7391400</xdr:colOff>
      <xdr:row>93</xdr:row>
      <xdr:rowOff>238125</xdr:rowOff>
    </xdr:from>
    <xdr:ext cx="5619750" cy="3200400"/>
    <xdr:graphicFrame macro="">
      <xdr:nvGraphicFramePr>
        <xdr:cNvPr id="1679873093" name="Chart 7" title="Gráfico">
          <a:extLst>
            <a:ext uri="{FF2B5EF4-FFF2-40B4-BE49-F238E27FC236}">
              <a16:creationId xmlns:a16="http://schemas.microsoft.com/office/drawing/2014/main" id="{00000000-0008-0000-0600-000045D4206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oneCellAnchor>
    <xdr:from>
      <xdr:col>4</xdr:col>
      <xdr:colOff>257175</xdr:colOff>
      <xdr:row>104</xdr:row>
      <xdr:rowOff>38100</xdr:rowOff>
    </xdr:from>
    <xdr:ext cx="5715000" cy="3533775"/>
    <xdr:graphicFrame macro="">
      <xdr:nvGraphicFramePr>
        <xdr:cNvPr id="1960765702" name="Chart 8" title="Gráfico">
          <a:extLst>
            <a:ext uri="{FF2B5EF4-FFF2-40B4-BE49-F238E27FC236}">
              <a16:creationId xmlns:a16="http://schemas.microsoft.com/office/drawing/2014/main" id="{00000000-0008-0000-0600-000006E9DE7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fLocksWithSheet="0"/>
  </xdr:oneCellAnchor>
  <xdr:oneCellAnchor>
    <xdr:from>
      <xdr:col>27</xdr:col>
      <xdr:colOff>261936</xdr:colOff>
      <xdr:row>1</xdr:row>
      <xdr:rowOff>23813</xdr:rowOff>
    </xdr:from>
    <xdr:ext cx="2738439" cy="2297906"/>
    <xdr:graphicFrame macro="">
      <xdr:nvGraphicFramePr>
        <xdr:cNvPr id="6" name="Chart 5" title="Gráfico">
          <a:extLst>
            <a:ext uri="{FF2B5EF4-FFF2-40B4-BE49-F238E27FC236}">
              <a16:creationId xmlns:a16="http://schemas.microsoft.com/office/drawing/2014/main" id="{00000000-0008-0000-06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fLocksWithSheet="0"/>
  </xdr:oneCellAnchor>
</xdr:wsDr>
</file>

<file path=xl/drawings/drawing5.xml><?xml version="1.0" encoding="utf-8"?>
<xdr:wsDr xmlns:xdr="http://schemas.openxmlformats.org/drawingml/2006/spreadsheetDrawing" xmlns:a="http://schemas.openxmlformats.org/drawingml/2006/main">
  <xdr:oneCellAnchor>
    <xdr:from>
      <xdr:col>81</xdr:col>
      <xdr:colOff>276225</xdr:colOff>
      <xdr:row>7</xdr:row>
      <xdr:rowOff>47625</xdr:rowOff>
    </xdr:from>
    <xdr:ext cx="15744825" cy="20059650"/>
    <xdr:graphicFrame macro="">
      <xdr:nvGraphicFramePr>
        <xdr:cNvPr id="1780038816" name="Chart 9" title="Gráfico">
          <a:extLst>
            <a:ext uri="{FF2B5EF4-FFF2-40B4-BE49-F238E27FC236}">
              <a16:creationId xmlns:a16="http://schemas.microsoft.com/office/drawing/2014/main" id="{00000000-0008-0000-0700-0000A03C196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6.xml><?xml version="1.0" encoding="utf-8"?>
<xdr:wsDr xmlns:xdr="http://schemas.openxmlformats.org/drawingml/2006/spreadsheetDrawing" xmlns:a="http://schemas.openxmlformats.org/drawingml/2006/main">
  <xdr:oneCellAnchor>
    <xdr:from>
      <xdr:col>8</xdr:col>
      <xdr:colOff>104775</xdr:colOff>
      <xdr:row>1</xdr:row>
      <xdr:rowOff>409575</xdr:rowOff>
    </xdr:from>
    <xdr:ext cx="4362450" cy="3171825"/>
    <xdr:graphicFrame macro="">
      <xdr:nvGraphicFramePr>
        <xdr:cNvPr id="743113610" name="Chart 10" title="Gráfico">
          <a:extLst>
            <a:ext uri="{FF2B5EF4-FFF2-40B4-BE49-F238E27FC236}">
              <a16:creationId xmlns:a16="http://schemas.microsoft.com/office/drawing/2014/main" id="{00000000-0008-0000-0800-00008A034B2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7.xml><?xml version="1.0" encoding="utf-8"?>
<xdr:wsDr xmlns:xdr="http://schemas.openxmlformats.org/drawingml/2006/spreadsheetDrawing" xmlns:a="http://schemas.openxmlformats.org/drawingml/2006/main">
  <xdr:oneCellAnchor>
    <xdr:from>
      <xdr:col>7</xdr:col>
      <xdr:colOff>19050</xdr:colOff>
      <xdr:row>3</xdr:row>
      <xdr:rowOff>76200</xdr:rowOff>
    </xdr:from>
    <xdr:ext cx="4400550" cy="3076575"/>
    <xdr:graphicFrame macro="">
      <xdr:nvGraphicFramePr>
        <xdr:cNvPr id="393175837" name="Chart 11" title="Gráfico">
          <a:extLst>
            <a:ext uri="{FF2B5EF4-FFF2-40B4-BE49-F238E27FC236}">
              <a16:creationId xmlns:a16="http://schemas.microsoft.com/office/drawing/2014/main" id="{00000000-0008-0000-0900-00001D636F1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14</xdr:col>
      <xdr:colOff>542925</xdr:colOff>
      <xdr:row>20</xdr:row>
      <xdr:rowOff>38100</xdr:rowOff>
    </xdr:from>
    <xdr:ext cx="5715000" cy="3533775"/>
    <xdr:graphicFrame macro="">
      <xdr:nvGraphicFramePr>
        <xdr:cNvPr id="511942129" name="Chart 12" title="Gráfico">
          <a:extLst>
            <a:ext uri="{FF2B5EF4-FFF2-40B4-BE49-F238E27FC236}">
              <a16:creationId xmlns:a16="http://schemas.microsoft.com/office/drawing/2014/main" id="{00000000-0008-0000-0900-0000F19D831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wsDr>
</file>

<file path=xl/drawings/drawing8.xml><?xml version="1.0" encoding="utf-8"?>
<xdr:wsDr xmlns:xdr="http://schemas.openxmlformats.org/drawingml/2006/spreadsheetDrawing" xmlns:a="http://schemas.openxmlformats.org/drawingml/2006/main">
  <xdr:oneCellAnchor>
    <xdr:from>
      <xdr:col>12</xdr:col>
      <xdr:colOff>571500</xdr:colOff>
      <xdr:row>3</xdr:row>
      <xdr:rowOff>142875</xdr:rowOff>
    </xdr:from>
    <xdr:ext cx="4362450" cy="3171825"/>
    <xdr:graphicFrame macro="">
      <xdr:nvGraphicFramePr>
        <xdr:cNvPr id="929524266" name="Chart 13" title="Gráfico">
          <a:extLst>
            <a:ext uri="{FF2B5EF4-FFF2-40B4-BE49-F238E27FC236}">
              <a16:creationId xmlns:a16="http://schemas.microsoft.com/office/drawing/2014/main" id="{00000000-0008-0000-0A00-00002A6A673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9.xml><?xml version="1.0" encoding="utf-8"?>
<xdr:wsDr xmlns:xdr="http://schemas.openxmlformats.org/drawingml/2006/spreadsheetDrawing" xmlns:a="http://schemas.openxmlformats.org/drawingml/2006/main">
  <xdr:oneCellAnchor>
    <xdr:from>
      <xdr:col>7</xdr:col>
      <xdr:colOff>457200</xdr:colOff>
      <xdr:row>3</xdr:row>
      <xdr:rowOff>38100</xdr:rowOff>
    </xdr:from>
    <xdr:ext cx="4343400" cy="3076575"/>
    <xdr:graphicFrame macro="">
      <xdr:nvGraphicFramePr>
        <xdr:cNvPr id="419096715" name="Chart 14" title="Gráfico">
          <a:extLst>
            <a:ext uri="{FF2B5EF4-FFF2-40B4-BE49-F238E27FC236}">
              <a16:creationId xmlns:a16="http://schemas.microsoft.com/office/drawing/2014/main" id="{00000000-0008-0000-0B00-00008BE8FA1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forms.gle/ruVVVTs88yLdKgAX8"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D1000"/>
  <sheetViews>
    <sheetView workbookViewId="0"/>
  </sheetViews>
  <sheetFormatPr defaultColWidth="14.42578125" defaultRowHeight="15" customHeight="1"/>
  <sheetData>
    <row r="1" spans="1:30">
      <c r="A1" s="1"/>
      <c r="B1" s="1" t="s">
        <v>0</v>
      </c>
      <c r="C1" s="1" t="s">
        <v>1</v>
      </c>
      <c r="D1" s="1" t="s">
        <v>2</v>
      </c>
      <c r="E1" s="1" t="s">
        <v>3</v>
      </c>
      <c r="F1" s="1" t="s">
        <v>4</v>
      </c>
      <c r="G1" s="2" t="s">
        <v>5</v>
      </c>
      <c r="H1" s="1"/>
      <c r="I1" s="1"/>
      <c r="J1" s="1"/>
      <c r="K1" s="1"/>
      <c r="L1" s="1"/>
      <c r="M1" s="1"/>
      <c r="N1" s="1"/>
      <c r="O1" s="1"/>
      <c r="P1" s="1"/>
      <c r="Q1" s="1"/>
      <c r="R1" s="1"/>
      <c r="S1" s="1"/>
      <c r="T1" s="1"/>
      <c r="U1" s="1"/>
      <c r="V1" s="1"/>
      <c r="W1" s="1"/>
      <c r="X1" s="1"/>
      <c r="Y1" s="1"/>
      <c r="Z1" s="1"/>
      <c r="AA1" s="1"/>
      <c r="AB1" s="1"/>
      <c r="AC1" s="1"/>
      <c r="AD1" s="1"/>
    </row>
    <row r="2" spans="1:30">
      <c r="A2" s="61">
        <v>1</v>
      </c>
      <c r="B2" s="3">
        <v>3</v>
      </c>
      <c r="C2" s="62" t="s">
        <v>6</v>
      </c>
      <c r="D2" s="61">
        <v>2006</v>
      </c>
      <c r="E2" s="62" t="s">
        <v>7</v>
      </c>
      <c r="F2" s="62" t="b">
        <v>1</v>
      </c>
      <c r="G2" s="62" t="str">
        <f t="shared" ref="G2:G92" si="0">CONCATENATE(C2,";",E2,";",D2)</f>
        <v>A Mobile Multimodal Dialogue System for Public Transportation Navigation Evaluated;Hurtig, Topi;2006</v>
      </c>
      <c r="H2" s="1"/>
      <c r="I2" s="1"/>
      <c r="J2" s="1"/>
      <c r="K2" s="1"/>
      <c r="L2" s="1"/>
      <c r="M2" s="1"/>
      <c r="N2" s="1"/>
      <c r="O2" s="1"/>
      <c r="P2" s="1"/>
      <c r="Q2" s="1"/>
      <c r="R2" s="1"/>
      <c r="S2" s="1"/>
      <c r="T2" s="1"/>
      <c r="U2" s="1"/>
      <c r="V2" s="1"/>
      <c r="W2" s="1"/>
      <c r="X2" s="1"/>
      <c r="Y2" s="1"/>
      <c r="Z2" s="1"/>
      <c r="AA2" s="1"/>
      <c r="AB2" s="1"/>
      <c r="AC2" s="1"/>
      <c r="AD2" s="1"/>
    </row>
    <row r="3" spans="1:30">
      <c r="A3" s="61">
        <v>2</v>
      </c>
      <c r="B3" s="3">
        <v>9</v>
      </c>
      <c r="C3" s="62" t="s">
        <v>8</v>
      </c>
      <c r="D3" s="61">
        <v>2021</v>
      </c>
      <c r="E3" s="62" t="s">
        <v>9</v>
      </c>
      <c r="F3" s="62" t="b">
        <v>1</v>
      </c>
      <c r="G3" s="62" t="str">
        <f t="shared" si="0"/>
        <v>Can a Humorous Conversational Agent Enhance Learning Experience and Outcomes?;Ceha, Jessy and Lee, Ken Jen and Nilsen, Elizabeth and Goh, Joslin and Law, Edith;2021</v>
      </c>
      <c r="H3" s="1"/>
      <c r="I3" s="1"/>
      <c r="J3" s="1"/>
      <c r="K3" s="1"/>
      <c r="L3" s="1"/>
      <c r="M3" s="1"/>
      <c r="N3" s="1"/>
      <c r="O3" s="1"/>
      <c r="P3" s="1"/>
      <c r="Q3" s="1"/>
      <c r="R3" s="1"/>
      <c r="S3" s="1"/>
      <c r="T3" s="1"/>
      <c r="U3" s="1"/>
      <c r="V3" s="1"/>
      <c r="W3" s="1"/>
      <c r="X3" s="1"/>
      <c r="Y3" s="1"/>
      <c r="Z3" s="1"/>
      <c r="AA3" s="1"/>
      <c r="AB3" s="1"/>
      <c r="AC3" s="1"/>
      <c r="AD3" s="1"/>
    </row>
    <row r="4" spans="1:30">
      <c r="A4" s="61">
        <v>3</v>
      </c>
      <c r="B4" s="3">
        <v>10</v>
      </c>
      <c r="C4" s="62" t="s">
        <v>10</v>
      </c>
      <c r="D4" s="61">
        <v>2021</v>
      </c>
      <c r="E4" s="62" t="s">
        <v>11</v>
      </c>
      <c r="F4" s="62" t="b">
        <v>1</v>
      </c>
      <c r="G4" s="62" t="str">
        <f t="shared" si="0"/>
        <v>A Conversational Agent Framework with Multi-Modal Personality Expression;Sonlu, Sinan and Güdükbay, Uğur and Durupinar, Funda;2021</v>
      </c>
      <c r="H4" s="1"/>
      <c r="I4" s="1"/>
      <c r="J4" s="1"/>
      <c r="K4" s="1"/>
      <c r="L4" s="1"/>
      <c r="M4" s="1"/>
      <c r="N4" s="1"/>
      <c r="O4" s="1"/>
      <c r="P4" s="1"/>
      <c r="Q4" s="1"/>
      <c r="R4" s="1"/>
      <c r="S4" s="1"/>
      <c r="T4" s="1"/>
      <c r="U4" s="1"/>
      <c r="V4" s="1"/>
      <c r="W4" s="1"/>
      <c r="X4" s="1"/>
      <c r="Y4" s="1"/>
      <c r="Z4" s="1"/>
      <c r="AA4" s="1"/>
      <c r="AB4" s="1"/>
      <c r="AC4" s="1"/>
      <c r="AD4" s="1"/>
    </row>
    <row r="5" spans="1:30">
      <c r="A5" s="61">
        <v>4</v>
      </c>
      <c r="B5" s="3">
        <v>11</v>
      </c>
      <c r="C5" s="62" t="s">
        <v>12</v>
      </c>
      <c r="D5" s="61">
        <v>2018</v>
      </c>
      <c r="E5" s="62" t="s">
        <v>13</v>
      </c>
      <c r="F5" s="62" t="b">
        <v>1</v>
      </c>
      <c r="G5" s="62" t="str">
        <f t="shared" si="0"/>
        <v>An Emotionally Aware Embodied Conversational Agent;Sohn, Samuel S. and Zhang, Xun and Geraci, Fernando and Kapadia, Mubbasir;2018</v>
      </c>
      <c r="H5" s="1"/>
      <c r="I5" s="1"/>
      <c r="J5" s="1"/>
      <c r="K5" s="1"/>
      <c r="L5" s="1"/>
      <c r="M5" s="1"/>
      <c r="N5" s="1"/>
      <c r="O5" s="1"/>
      <c r="P5" s="1"/>
      <c r="Q5" s="1"/>
      <c r="R5" s="1"/>
      <c r="S5" s="1"/>
      <c r="T5" s="1"/>
      <c r="U5" s="1"/>
      <c r="V5" s="1"/>
      <c r="W5" s="1"/>
      <c r="X5" s="1"/>
      <c r="Y5" s="1"/>
      <c r="Z5" s="1"/>
      <c r="AA5" s="1"/>
      <c r="AB5" s="1"/>
      <c r="AC5" s="1"/>
      <c r="AD5" s="1"/>
    </row>
    <row r="6" spans="1:30">
      <c r="A6" s="61">
        <v>5</v>
      </c>
      <c r="B6" s="3">
        <v>12</v>
      </c>
      <c r="C6" s="62" t="s">
        <v>14</v>
      </c>
      <c r="D6" s="61">
        <v>2020</v>
      </c>
      <c r="E6" s="62" t="s">
        <v>15</v>
      </c>
      <c r="F6" s="62" t="b">
        <v>1</v>
      </c>
      <c r="G6" s="62" t="str">
        <f t="shared" si="0"/>
        <v>Multimodal Conversational Agent for Older Adults' Behavioral Change;El Kamali, Mira and Angelini, Leonardo and Lalanne, Denis and Abou Khaled, Omar and Mugellini, Elena;2020</v>
      </c>
      <c r="H6" s="1"/>
      <c r="I6" s="1"/>
      <c r="J6" s="1"/>
      <c r="K6" s="1"/>
      <c r="L6" s="1"/>
      <c r="M6" s="1"/>
      <c r="N6" s="1"/>
      <c r="O6" s="1"/>
      <c r="P6" s="1"/>
      <c r="Q6" s="1"/>
      <c r="R6" s="1"/>
      <c r="S6" s="1"/>
      <c r="T6" s="1"/>
      <c r="U6" s="1"/>
      <c r="V6" s="1"/>
      <c r="W6" s="1"/>
      <c r="X6" s="1"/>
      <c r="Y6" s="1"/>
      <c r="Z6" s="1"/>
      <c r="AA6" s="1"/>
      <c r="AB6" s="1"/>
      <c r="AC6" s="1"/>
      <c r="AD6" s="1"/>
    </row>
    <row r="7" spans="1:30">
      <c r="A7" s="61">
        <v>6</v>
      </c>
      <c r="B7" s="3">
        <v>15</v>
      </c>
      <c r="C7" s="62" t="s">
        <v>16</v>
      </c>
      <c r="D7" s="61">
        <v>2018</v>
      </c>
      <c r="E7" s="62" t="s">
        <v>17</v>
      </c>
      <c r="F7" s="62" t="b">
        <v>1</v>
      </c>
      <c r="G7" s="62" t="str">
        <f t="shared" si="0"/>
        <v>The Effect of Emojis When Interacting with Conversational Interface Assisted Health Coaching System;Fadhil, Ahmed and Schiavo, Gianluca and Wang, Yunlong and Yilma, Bereket A.;2018</v>
      </c>
      <c r="H7" s="1"/>
      <c r="I7" s="1"/>
      <c r="J7" s="1"/>
      <c r="K7" s="1"/>
      <c r="L7" s="1"/>
      <c r="M7" s="1"/>
      <c r="N7" s="1"/>
      <c r="O7" s="1"/>
      <c r="P7" s="1"/>
      <c r="Q7" s="1"/>
      <c r="R7" s="1"/>
      <c r="S7" s="1"/>
      <c r="T7" s="1"/>
      <c r="U7" s="1"/>
      <c r="V7" s="1"/>
      <c r="W7" s="1"/>
      <c r="X7" s="1"/>
      <c r="Y7" s="1"/>
      <c r="Z7" s="1"/>
      <c r="AA7" s="1"/>
      <c r="AB7" s="1"/>
      <c r="AC7" s="1"/>
      <c r="AD7" s="1"/>
    </row>
    <row r="8" spans="1:30">
      <c r="A8" s="63">
        <v>7</v>
      </c>
      <c r="B8" s="3">
        <v>21</v>
      </c>
      <c r="C8" s="64" t="s">
        <v>18</v>
      </c>
      <c r="D8" s="63">
        <v>2021</v>
      </c>
      <c r="E8" s="64" t="s">
        <v>19</v>
      </c>
      <c r="F8" s="64" t="b">
        <v>1</v>
      </c>
      <c r="G8" s="64" t="str">
        <f t="shared" si="0"/>
        <v>Designing an Adaptive Embodied Conversational Agent for Health Literacy: A User Study;Egede, Joy and Trigo, Maria J. Galvez and Hazzard, Adrian and Porcheron, Martin and Bodiaj, Edgar and Fischer, Joel E. and Greenhalgh, Chris and Valstar, Michel;2021</v>
      </c>
      <c r="H8" s="1"/>
      <c r="I8" s="1"/>
      <c r="J8" s="1"/>
      <c r="K8" s="1"/>
      <c r="L8" s="1"/>
      <c r="M8" s="1"/>
      <c r="N8" s="1"/>
      <c r="O8" s="1"/>
      <c r="P8" s="1"/>
      <c r="Q8" s="1"/>
      <c r="R8" s="1"/>
      <c r="S8" s="1"/>
      <c r="T8" s="1"/>
      <c r="U8" s="1"/>
      <c r="V8" s="1"/>
      <c r="W8" s="1"/>
      <c r="X8" s="1"/>
      <c r="Y8" s="1"/>
      <c r="Z8" s="1"/>
      <c r="AA8" s="1"/>
      <c r="AB8" s="1"/>
      <c r="AC8" s="1"/>
      <c r="AD8" s="1"/>
    </row>
    <row r="9" spans="1:30">
      <c r="A9" s="63">
        <v>8</v>
      </c>
      <c r="B9" s="3">
        <v>28</v>
      </c>
      <c r="C9" s="64" t="s">
        <v>20</v>
      </c>
      <c r="D9" s="63">
        <v>2018</v>
      </c>
      <c r="E9" s="64" t="s">
        <v>21</v>
      </c>
      <c r="F9" s="64" t="b">
        <v>1</v>
      </c>
      <c r="G9" s="64" t="str">
        <f t="shared" si="0"/>
        <v>FarmChat: A Conversational Agent to Answer Farmer Queries;Jain, Mohit and Kumar, Pratyush and Bhansali, Ishita and Liao, Q. Vera and Truong, Khai and Patel, Shwetak;2018</v>
      </c>
      <c r="H9" s="1"/>
      <c r="I9" s="1"/>
      <c r="J9" s="1"/>
      <c r="K9" s="1"/>
      <c r="L9" s="1"/>
      <c r="M9" s="1"/>
      <c r="N9" s="1"/>
      <c r="O9" s="1"/>
      <c r="P9" s="1"/>
      <c r="Q9" s="1"/>
      <c r="R9" s="1"/>
      <c r="S9" s="1"/>
      <c r="T9" s="1"/>
      <c r="U9" s="1"/>
      <c r="V9" s="1"/>
      <c r="W9" s="1"/>
      <c r="X9" s="1"/>
      <c r="Y9" s="1"/>
      <c r="Z9" s="1"/>
      <c r="AA9" s="1"/>
      <c r="AB9" s="1"/>
      <c r="AC9" s="1"/>
      <c r="AD9" s="1"/>
    </row>
    <row r="10" spans="1:30">
      <c r="A10" s="63">
        <v>9</v>
      </c>
      <c r="B10" s="3">
        <v>32</v>
      </c>
      <c r="C10" s="64" t="s">
        <v>22</v>
      </c>
      <c r="D10" s="63">
        <v>2021</v>
      </c>
      <c r="E10" s="64" t="s">
        <v>23</v>
      </c>
      <c r="F10" s="64" t="b">
        <v>1</v>
      </c>
      <c r="G10" s="64" t="str">
        <f t="shared" si="0"/>
        <v>Time to Get Conversational: Assessment of the Potential of Conversational User Interfaces for Mobile Banking;Fahn, Vanessa and Riener, Andreas;2021</v>
      </c>
      <c r="H10" s="1"/>
      <c r="I10" s="1"/>
      <c r="J10" s="1"/>
      <c r="K10" s="1"/>
      <c r="L10" s="1"/>
      <c r="M10" s="1"/>
      <c r="N10" s="1"/>
      <c r="O10" s="1"/>
      <c r="P10" s="1"/>
      <c r="Q10" s="1"/>
      <c r="R10" s="1"/>
      <c r="S10" s="1"/>
      <c r="T10" s="1"/>
      <c r="U10" s="1"/>
      <c r="V10" s="1"/>
      <c r="W10" s="1"/>
      <c r="X10" s="1"/>
      <c r="Y10" s="1"/>
      <c r="Z10" s="1"/>
      <c r="AA10" s="1"/>
      <c r="AB10" s="1"/>
      <c r="AC10" s="1"/>
      <c r="AD10" s="1"/>
    </row>
    <row r="11" spans="1:30">
      <c r="A11" s="63">
        <v>10</v>
      </c>
      <c r="B11" s="3">
        <v>33</v>
      </c>
      <c r="C11" s="64" t="s">
        <v>24</v>
      </c>
      <c r="D11" s="63">
        <v>2019</v>
      </c>
      <c r="E11" s="64" t="s">
        <v>25</v>
      </c>
      <c r="F11" s="64" t="b">
        <v>1</v>
      </c>
      <c r="G11" s="64" t="str">
        <f t="shared" si="0"/>
        <v>Who Should Be My Teammates: Using a Conversational Agent to Understand Individuals and Help Teaming;Xiao, Ziang and Zhou, Michelle X. and Fu, Wat-Tat;2019</v>
      </c>
      <c r="H11" s="1"/>
      <c r="I11" s="1"/>
      <c r="J11" s="1"/>
      <c r="K11" s="1"/>
      <c r="L11" s="1"/>
      <c r="M11" s="1"/>
      <c r="N11" s="1"/>
      <c r="O11" s="1"/>
      <c r="P11" s="1"/>
      <c r="Q11" s="1"/>
      <c r="R11" s="1"/>
      <c r="S11" s="1"/>
      <c r="T11" s="1"/>
      <c r="U11" s="1"/>
      <c r="V11" s="1"/>
      <c r="W11" s="1"/>
      <c r="X11" s="1"/>
      <c r="Y11" s="1"/>
      <c r="Z11" s="1"/>
      <c r="AA11" s="1"/>
      <c r="AB11" s="1"/>
      <c r="AC11" s="1"/>
      <c r="AD11" s="1"/>
    </row>
    <row r="12" spans="1:30">
      <c r="A12" s="63">
        <v>11</v>
      </c>
      <c r="B12" s="3">
        <v>36</v>
      </c>
      <c r="C12" s="64" t="s">
        <v>26</v>
      </c>
      <c r="D12" s="63">
        <v>2019</v>
      </c>
      <c r="E12" s="64" t="s">
        <v>27</v>
      </c>
      <c r="F12" s="64" t="b">
        <v>1</v>
      </c>
      <c r="G12" s="64" t="str">
        <f t="shared" si="0"/>
        <v>Exploring Language Style in Chatbots to Increase Perceived Product Value and User Engagement;Elsholz, Ela and Chamberlain, Jon and Kruschwitz, Udo;2019</v>
      </c>
      <c r="H12" s="1"/>
      <c r="I12" s="1"/>
      <c r="J12" s="1"/>
      <c r="K12" s="1"/>
      <c r="L12" s="1"/>
      <c r="M12" s="1"/>
      <c r="N12" s="1"/>
      <c r="O12" s="1"/>
      <c r="P12" s="1"/>
      <c r="Q12" s="1"/>
      <c r="R12" s="1"/>
      <c r="S12" s="1"/>
      <c r="T12" s="1"/>
      <c r="U12" s="1"/>
      <c r="V12" s="1"/>
      <c r="W12" s="1"/>
      <c r="X12" s="1"/>
      <c r="Y12" s="1"/>
      <c r="Z12" s="1"/>
      <c r="AA12" s="1"/>
      <c r="AB12" s="1"/>
      <c r="AC12" s="1"/>
      <c r="AD12" s="1"/>
    </row>
    <row r="13" spans="1:30">
      <c r="A13" s="63">
        <v>12</v>
      </c>
      <c r="B13" s="3">
        <v>37</v>
      </c>
      <c r="C13" s="64" t="s">
        <v>28</v>
      </c>
      <c r="D13" s="63">
        <v>2019</v>
      </c>
      <c r="E13" s="64" t="s">
        <v>29</v>
      </c>
      <c r="F13" s="64" t="b">
        <v>1</v>
      </c>
      <c r="G13" s="64" t="str">
        <f t="shared" si="0"/>
        <v>Comparing Data from Chatbot and Web Surveys: Effects of Platform and Conversational Style on Survey Response Quality;Kim, Soomin and Lee, Joonhwan and Gweon, Gahgene;2019</v>
      </c>
      <c r="H13" s="1"/>
      <c r="I13" s="1"/>
      <c r="J13" s="1"/>
      <c r="K13" s="1"/>
      <c r="L13" s="1"/>
      <c r="M13" s="1"/>
      <c r="N13" s="1"/>
      <c r="O13" s="1"/>
      <c r="P13" s="1"/>
      <c r="Q13" s="1"/>
      <c r="R13" s="1"/>
      <c r="S13" s="1"/>
      <c r="T13" s="1"/>
      <c r="U13" s="1"/>
      <c r="V13" s="1"/>
      <c r="W13" s="1"/>
      <c r="X13" s="1"/>
      <c r="Y13" s="1"/>
      <c r="Z13" s="1"/>
      <c r="AA13" s="1"/>
      <c r="AB13" s="1"/>
      <c r="AC13" s="1"/>
      <c r="AD13" s="1"/>
    </row>
    <row r="14" spans="1:30">
      <c r="A14" s="65">
        <v>13</v>
      </c>
      <c r="B14" s="65">
        <v>38</v>
      </c>
      <c r="C14" s="66" t="s">
        <v>30</v>
      </c>
      <c r="D14" s="65">
        <v>2020</v>
      </c>
      <c r="E14" s="66" t="s">
        <v>31</v>
      </c>
      <c r="F14" s="66" t="b">
        <v>1</v>
      </c>
      <c r="G14" s="66" t="str">
        <f t="shared" si="0"/>
        <v>Exploring Chatbot User Interfaces for Mood Measurement: A Study of Validity and User Experience;Torkamaan, Helma and Ziegler, Jürgen;2020</v>
      </c>
      <c r="H14" s="1"/>
      <c r="I14" s="1"/>
      <c r="J14" s="1"/>
      <c r="K14" s="1"/>
      <c r="L14" s="1"/>
      <c r="M14" s="1"/>
      <c r="N14" s="1"/>
      <c r="O14" s="1"/>
      <c r="P14" s="1"/>
      <c r="Q14" s="1"/>
      <c r="R14" s="1"/>
      <c r="S14" s="1"/>
      <c r="T14" s="1"/>
      <c r="U14" s="1"/>
      <c r="V14" s="1"/>
      <c r="W14" s="1"/>
      <c r="X14" s="1"/>
      <c r="Y14" s="1"/>
      <c r="Z14" s="1"/>
      <c r="AA14" s="1"/>
      <c r="AB14" s="1"/>
      <c r="AC14" s="1"/>
      <c r="AD14" s="1"/>
    </row>
    <row r="15" spans="1:30">
      <c r="A15" s="65">
        <v>14</v>
      </c>
      <c r="B15" s="65">
        <v>39</v>
      </c>
      <c r="C15" s="66" t="s">
        <v>32</v>
      </c>
      <c r="D15" s="65">
        <v>2021</v>
      </c>
      <c r="E15" s="66" t="s">
        <v>33</v>
      </c>
      <c r="F15" s="66" t="b">
        <v>1</v>
      </c>
      <c r="G15" s="66" t="str">
        <f t="shared" si="0"/>
        <v>Do You Feel Special When an AI Doctor Remembers You? Individuation Effects of AI vs. Human Doctors on User Experience;Chen, Jin and Chen, Cheng and B. Walther, Joseph and Sundar, S. Shyam;2021</v>
      </c>
      <c r="H15" s="1"/>
      <c r="I15" s="1"/>
      <c r="J15" s="1"/>
      <c r="K15" s="1"/>
      <c r="L15" s="1"/>
      <c r="M15" s="1"/>
      <c r="N15" s="1"/>
      <c r="O15" s="1"/>
      <c r="P15" s="1"/>
      <c r="Q15" s="1"/>
      <c r="R15" s="1"/>
      <c r="S15" s="1"/>
      <c r="T15" s="1"/>
      <c r="U15" s="1"/>
      <c r="V15" s="1"/>
      <c r="W15" s="1"/>
      <c r="X15" s="1"/>
      <c r="Y15" s="1"/>
      <c r="Z15" s="1"/>
      <c r="AA15" s="1"/>
      <c r="AB15" s="1"/>
      <c r="AC15" s="1"/>
      <c r="AD15" s="1"/>
    </row>
    <row r="16" spans="1:30">
      <c r="A16" s="65">
        <v>15</v>
      </c>
      <c r="B16" s="65">
        <v>44</v>
      </c>
      <c r="C16" s="66" t="s">
        <v>34</v>
      </c>
      <c r="D16" s="65">
        <v>2018</v>
      </c>
      <c r="E16" s="66" t="s">
        <v>35</v>
      </c>
      <c r="F16" s="66" t="b">
        <v>1</v>
      </c>
      <c r="G16" s="66" t="str">
        <f t="shared" si="0"/>
        <v>All Work and No Play?;Liao, Q. Vera and Mas-ud Hussain, Muhammed and Chandar, Praveen and Davis, Matthew and Khazaeni, Yasaman and Crasso, Marco Patricio and Wang, Dakuo and Muller, Michael and Shami, N. Sadat and Geyer, Werner;2018</v>
      </c>
      <c r="H16" s="1"/>
      <c r="I16" s="1"/>
      <c r="J16" s="1"/>
      <c r="K16" s="1"/>
      <c r="L16" s="1"/>
      <c r="M16" s="1"/>
      <c r="N16" s="1"/>
      <c r="O16" s="1"/>
      <c r="P16" s="1"/>
      <c r="Q16" s="1"/>
      <c r="R16" s="1"/>
      <c r="S16" s="1"/>
      <c r="T16" s="1"/>
      <c r="U16" s="1"/>
      <c r="V16" s="1"/>
      <c r="W16" s="1"/>
      <c r="X16" s="1"/>
      <c r="Y16" s="1"/>
      <c r="Z16" s="1"/>
      <c r="AA16" s="1"/>
      <c r="AB16" s="1"/>
      <c r="AC16" s="1"/>
      <c r="AD16" s="1"/>
    </row>
    <row r="17" spans="1:30">
      <c r="A17" s="65">
        <v>16</v>
      </c>
      <c r="B17" s="65">
        <v>45</v>
      </c>
      <c r="C17" s="66" t="s">
        <v>36</v>
      </c>
      <c r="D17" s="65">
        <v>2021</v>
      </c>
      <c r="E17" s="66" t="s">
        <v>37</v>
      </c>
      <c r="F17" s="66" t="b">
        <v>1</v>
      </c>
      <c r="G17" s="66" t="str">
        <f t="shared" si="0"/>
        <v>“I Don't Know Exactly but I Know a Little”: Exploring Better Responses of Conversational Agents with Insufficient Information;Lee, Minha and Lee, Sangsu;2021</v>
      </c>
      <c r="H17" s="1"/>
      <c r="I17" s="1"/>
      <c r="J17" s="1"/>
      <c r="K17" s="1"/>
      <c r="L17" s="1"/>
      <c r="M17" s="1"/>
      <c r="N17" s="1"/>
      <c r="O17" s="1"/>
      <c r="P17" s="1"/>
      <c r="Q17" s="1"/>
      <c r="R17" s="1"/>
      <c r="S17" s="1"/>
      <c r="T17" s="1"/>
      <c r="U17" s="1"/>
      <c r="V17" s="1"/>
      <c r="W17" s="1"/>
      <c r="X17" s="1"/>
      <c r="Y17" s="1"/>
      <c r="Z17" s="1"/>
      <c r="AA17" s="1"/>
      <c r="AB17" s="1"/>
      <c r="AC17" s="1"/>
      <c r="AD17" s="1"/>
    </row>
    <row r="18" spans="1:30">
      <c r="A18" s="65">
        <v>17</v>
      </c>
      <c r="B18" s="65">
        <v>47</v>
      </c>
      <c r="C18" s="66" t="s">
        <v>38</v>
      </c>
      <c r="D18" s="65">
        <v>2020</v>
      </c>
      <c r="E18" s="66" t="s">
        <v>39</v>
      </c>
      <c r="F18" s="66" t="b">
        <v>1</v>
      </c>
      <c r="G18" s="66" t="str">
        <f t="shared" si="0"/>
        <v>User Preference and Categories for Error Responses in Conversational User Interfaces;Yuan, Sihan and Brüggemeier, Birgit and Hillmann, Stefan and Michael, Thilo;2020</v>
      </c>
      <c r="H18" s="1"/>
      <c r="I18" s="1"/>
      <c r="J18" s="1"/>
      <c r="K18" s="1"/>
      <c r="L18" s="1"/>
      <c r="M18" s="1"/>
      <c r="N18" s="1"/>
      <c r="O18" s="1"/>
      <c r="P18" s="1"/>
      <c r="Q18" s="1"/>
      <c r="R18" s="1"/>
      <c r="S18" s="1"/>
      <c r="T18" s="1"/>
      <c r="U18" s="1"/>
      <c r="V18" s="1"/>
      <c r="W18" s="1"/>
      <c r="X18" s="1"/>
      <c r="Y18" s="1"/>
      <c r="Z18" s="1"/>
      <c r="AA18" s="1"/>
      <c r="AB18" s="1"/>
      <c r="AC18" s="1"/>
      <c r="AD18" s="1"/>
    </row>
    <row r="19" spans="1:30">
      <c r="A19" s="65">
        <v>18</v>
      </c>
      <c r="B19" s="65">
        <v>48</v>
      </c>
      <c r="C19" s="66" t="s">
        <v>40</v>
      </c>
      <c r="D19" s="65">
        <v>2019</v>
      </c>
      <c r="E19" s="66" t="s">
        <v>41</v>
      </c>
      <c r="F19" s="66" t="b">
        <v>1</v>
      </c>
      <c r="G19" s="66" t="str">
        <f t="shared" si="0"/>
        <v>"Forgot Your Password Again?": Acceptance and User Experience of a Chatbot for in-Company IT Support;Fiore, Dario and Baldauf, Matthias and Thiel, Christian;2019</v>
      </c>
      <c r="H19" s="1"/>
      <c r="I19" s="1"/>
      <c r="J19" s="1"/>
      <c r="K19" s="1"/>
      <c r="L19" s="1"/>
      <c r="M19" s="1"/>
      <c r="N19" s="1"/>
      <c r="O19" s="1"/>
      <c r="P19" s="1"/>
      <c r="Q19" s="1"/>
      <c r="R19" s="1"/>
      <c r="S19" s="1"/>
      <c r="T19" s="1"/>
      <c r="U19" s="1"/>
      <c r="V19" s="1"/>
      <c r="W19" s="1"/>
      <c r="X19" s="1"/>
      <c r="Y19" s="1"/>
      <c r="Z19" s="1"/>
      <c r="AA19" s="1"/>
      <c r="AB19" s="1"/>
      <c r="AC19" s="1"/>
      <c r="AD19" s="1"/>
    </row>
    <row r="20" spans="1:30">
      <c r="A20" s="67">
        <v>19</v>
      </c>
      <c r="B20" s="67">
        <v>59</v>
      </c>
      <c r="C20" s="68" t="s">
        <v>42</v>
      </c>
      <c r="D20" s="67">
        <v>2021</v>
      </c>
      <c r="E20" s="68" t="s">
        <v>43</v>
      </c>
      <c r="F20" s="68" t="b">
        <v>1</v>
      </c>
      <c r="G20" s="68" t="str">
        <f t="shared" si="0"/>
        <v>Diverse Conversation Generation System with Sentence Function Classification;Fan, Zuning and Chen, Liangwei;2021</v>
      </c>
      <c r="H20" s="1"/>
      <c r="I20" s="1"/>
      <c r="J20" s="1"/>
      <c r="K20" s="1"/>
      <c r="L20" s="1"/>
      <c r="M20" s="1"/>
      <c r="N20" s="1"/>
      <c r="O20" s="1"/>
      <c r="P20" s="1"/>
      <c r="Q20" s="1"/>
      <c r="R20" s="1"/>
      <c r="S20" s="1"/>
      <c r="T20" s="1"/>
      <c r="U20" s="1"/>
      <c r="V20" s="1"/>
      <c r="W20" s="1"/>
      <c r="X20" s="1"/>
      <c r="Y20" s="1"/>
      <c r="Z20" s="1"/>
      <c r="AA20" s="1"/>
      <c r="AB20" s="1"/>
      <c r="AC20" s="1"/>
      <c r="AD20" s="1"/>
    </row>
    <row r="21" spans="1:30">
      <c r="A21" s="67">
        <v>20</v>
      </c>
      <c r="B21" s="67">
        <v>65</v>
      </c>
      <c r="C21" s="68" t="s">
        <v>44</v>
      </c>
      <c r="D21" s="67">
        <v>2019</v>
      </c>
      <c r="E21" s="68" t="s">
        <v>45</v>
      </c>
      <c r="F21" s="68" t="b">
        <v>1</v>
      </c>
      <c r="G21" s="68" t="str">
        <f t="shared" si="0"/>
        <v>MusicBot: Evaluating Critiquing-Based Music Recommenders with Conversational Interaction;Jin, Yucheng and Cai, Wanling and Chen, Li and Htun, Nyi Nyi and Verbert, Katrien;2019</v>
      </c>
      <c r="H21" s="1"/>
      <c r="I21" s="1"/>
      <c r="J21" s="1"/>
      <c r="K21" s="1"/>
      <c r="L21" s="1"/>
      <c r="M21" s="1"/>
      <c r="N21" s="1"/>
      <c r="O21" s="1"/>
      <c r="P21" s="1"/>
      <c r="Q21" s="1"/>
      <c r="R21" s="1"/>
      <c r="S21" s="1"/>
      <c r="T21" s="1"/>
      <c r="U21" s="1"/>
      <c r="V21" s="1"/>
      <c r="W21" s="1"/>
      <c r="X21" s="1"/>
      <c r="Y21" s="1"/>
      <c r="Z21" s="1"/>
      <c r="AA21" s="1"/>
      <c r="AB21" s="1"/>
      <c r="AC21" s="1"/>
      <c r="AD21" s="1"/>
    </row>
    <row r="22" spans="1:30">
      <c r="A22" s="67">
        <v>21</v>
      </c>
      <c r="B22" s="67">
        <v>68</v>
      </c>
      <c r="C22" s="68" t="s">
        <v>46</v>
      </c>
      <c r="D22" s="67">
        <v>2016</v>
      </c>
      <c r="E22" s="68" t="s">
        <v>47</v>
      </c>
      <c r="F22" s="68" t="b">
        <v>1</v>
      </c>
      <c r="G22" s="68" t="str">
        <f t="shared" si="0"/>
        <v>Metalogue: A Multimodal Learning Journey;Koryzis, Dimitris and Svolopoulos, Vasileios and Spiliotopoulos, Dimitris;2016</v>
      </c>
      <c r="H22" s="1"/>
      <c r="I22" s="1"/>
      <c r="J22" s="1"/>
      <c r="K22" s="1"/>
      <c r="L22" s="1"/>
      <c r="M22" s="1"/>
      <c r="N22" s="1"/>
      <c r="O22" s="1"/>
      <c r="P22" s="1"/>
      <c r="Q22" s="1"/>
      <c r="R22" s="1"/>
      <c r="S22" s="1"/>
      <c r="T22" s="1"/>
      <c r="U22" s="1"/>
      <c r="V22" s="1"/>
      <c r="W22" s="1"/>
      <c r="X22" s="1"/>
      <c r="Y22" s="1"/>
      <c r="Z22" s="1"/>
      <c r="AA22" s="1"/>
      <c r="AB22" s="1"/>
      <c r="AC22" s="1"/>
      <c r="AD22" s="1"/>
    </row>
    <row r="23" spans="1:30">
      <c r="A23" s="67">
        <v>22</v>
      </c>
      <c r="B23" s="67">
        <v>75</v>
      </c>
      <c r="C23" s="68" t="s">
        <v>48</v>
      </c>
      <c r="D23" s="67">
        <v>2015</v>
      </c>
      <c r="E23" s="68" t="s">
        <v>49</v>
      </c>
      <c r="F23" s="68" t="b">
        <v>1</v>
      </c>
      <c r="G23" s="68" t="str">
        <f t="shared" si="0"/>
        <v>UX-AdChat: Semi-Automatic, Predictable Usability Evaluator of Written Dialogue Systems;Aguilar-Reyes, Fernando and Poblete, Karen L. and González, Victor M.;2015</v>
      </c>
      <c r="H23" s="1"/>
      <c r="I23" s="1"/>
      <c r="J23" s="1"/>
      <c r="K23" s="1"/>
      <c r="L23" s="1"/>
      <c r="M23" s="1"/>
      <c r="N23" s="1"/>
      <c r="O23" s="1"/>
      <c r="P23" s="1"/>
      <c r="Q23" s="1"/>
      <c r="R23" s="1"/>
      <c r="S23" s="1"/>
      <c r="T23" s="1"/>
      <c r="U23" s="1"/>
      <c r="V23" s="1"/>
      <c r="W23" s="1"/>
      <c r="X23" s="1"/>
      <c r="Y23" s="1"/>
      <c r="Z23" s="1"/>
      <c r="AA23" s="1"/>
      <c r="AB23" s="1"/>
      <c r="AC23" s="1"/>
      <c r="AD23" s="1"/>
    </row>
    <row r="24" spans="1:30">
      <c r="A24" s="67">
        <v>23</v>
      </c>
      <c r="B24" s="67">
        <v>85</v>
      </c>
      <c r="C24" s="68" t="s">
        <v>50</v>
      </c>
      <c r="D24" s="67">
        <v>2021</v>
      </c>
      <c r="E24" s="68" t="s">
        <v>51</v>
      </c>
      <c r="F24" s="68" t="b">
        <v>1</v>
      </c>
      <c r="G24" s="68" t="str">
        <f t="shared" si="0"/>
        <v>Exploring the Effects of Incorporating Human Experts to Deliver Journaling Guidance through a Chatbot;Lee, Yi-Chieh and Yamashita, Naomi and Huang, Yun;2021</v>
      </c>
      <c r="H24" s="1"/>
      <c r="I24" s="1"/>
      <c r="J24" s="1"/>
      <c r="K24" s="1"/>
      <c r="L24" s="1"/>
      <c r="M24" s="1"/>
      <c r="N24" s="1"/>
      <c r="O24" s="1"/>
      <c r="P24" s="1"/>
      <c r="Q24" s="1"/>
      <c r="R24" s="1"/>
      <c r="S24" s="1"/>
      <c r="T24" s="1"/>
      <c r="U24" s="1"/>
      <c r="V24" s="1"/>
      <c r="W24" s="1"/>
      <c r="X24" s="1"/>
      <c r="Y24" s="1"/>
      <c r="Z24" s="1"/>
      <c r="AA24" s="1"/>
      <c r="AB24" s="1"/>
      <c r="AC24" s="1"/>
      <c r="AD24" s="1"/>
    </row>
    <row r="25" spans="1:30">
      <c r="A25" s="67">
        <v>24</v>
      </c>
      <c r="B25" s="67">
        <v>92</v>
      </c>
      <c r="C25" s="68" t="s">
        <v>52</v>
      </c>
      <c r="D25" s="67">
        <v>2021</v>
      </c>
      <c r="E25" s="68" t="s">
        <v>53</v>
      </c>
      <c r="F25" s="68" t="b">
        <v>1</v>
      </c>
      <c r="G25" s="68" t="str">
        <f t="shared" si="0"/>
        <v>Examining User Preference for Agreeableness in Chatbots;Völkel, Sarah Theres and Kaya, Lale;2021</v>
      </c>
      <c r="H25" s="1"/>
      <c r="I25" s="1"/>
      <c r="J25" s="1"/>
      <c r="K25" s="1"/>
      <c r="L25" s="1"/>
      <c r="M25" s="1"/>
      <c r="N25" s="1"/>
      <c r="O25" s="1"/>
      <c r="P25" s="1"/>
      <c r="Q25" s="1"/>
      <c r="R25" s="1"/>
      <c r="S25" s="1"/>
      <c r="T25" s="1"/>
      <c r="U25" s="1"/>
      <c r="V25" s="1"/>
      <c r="W25" s="1"/>
      <c r="X25" s="1"/>
      <c r="Y25" s="1"/>
      <c r="Z25" s="1"/>
      <c r="AA25" s="1"/>
      <c r="AB25" s="1"/>
      <c r="AC25" s="1"/>
      <c r="AD25" s="1"/>
    </row>
    <row r="26" spans="1:30">
      <c r="A26" s="69">
        <v>25</v>
      </c>
      <c r="B26" s="69">
        <v>94</v>
      </c>
      <c r="C26" s="70" t="s">
        <v>54</v>
      </c>
      <c r="D26" s="69">
        <v>2018</v>
      </c>
      <c r="E26" s="70" t="s">
        <v>55</v>
      </c>
      <c r="F26" s="70" t="b">
        <v>1</v>
      </c>
      <c r="G26" s="70" t="str">
        <f t="shared" si="0"/>
        <v>Evaluating an ECA with a Cognitive-Affective Architecture;Pérez, Joaquín and Cerezo, Eva and Gallardo, Jesús and Serón, Francisco J.;2018</v>
      </c>
      <c r="H26" s="1"/>
      <c r="I26" s="1"/>
      <c r="J26" s="1"/>
      <c r="K26" s="1"/>
      <c r="L26" s="1"/>
      <c r="M26" s="1"/>
      <c r="N26" s="1"/>
      <c r="O26" s="1"/>
      <c r="P26" s="1"/>
      <c r="Q26" s="1"/>
      <c r="R26" s="1"/>
      <c r="S26" s="1"/>
      <c r="T26" s="1"/>
      <c r="U26" s="1"/>
      <c r="V26" s="1"/>
      <c r="W26" s="1"/>
      <c r="X26" s="1"/>
      <c r="Y26" s="1"/>
      <c r="Z26" s="1"/>
      <c r="AA26" s="1"/>
      <c r="AB26" s="1"/>
      <c r="AC26" s="1"/>
      <c r="AD26" s="1"/>
    </row>
    <row r="27" spans="1:30">
      <c r="A27" s="69">
        <v>26</v>
      </c>
      <c r="B27" s="69">
        <v>102</v>
      </c>
      <c r="C27" s="70" t="s">
        <v>56</v>
      </c>
      <c r="D27" s="69">
        <v>2018</v>
      </c>
      <c r="E27" s="70" t="s">
        <v>57</v>
      </c>
      <c r="F27" s="70" t="b">
        <v>1</v>
      </c>
      <c r="G27" s="70" t="str">
        <f t="shared" si="0"/>
        <v>Evaluating and Informing the Design of Chatbots;Jain, Mohit and Kumar, Pratyush and Kota, Ramachandra and Patel, Shwetak N.;2018</v>
      </c>
      <c r="H27" s="1"/>
      <c r="I27" s="1"/>
      <c r="J27" s="1"/>
      <c r="K27" s="1"/>
      <c r="L27" s="1"/>
      <c r="M27" s="1"/>
      <c r="N27" s="1"/>
      <c r="O27" s="1"/>
      <c r="P27" s="1"/>
      <c r="Q27" s="1"/>
      <c r="R27" s="1"/>
      <c r="S27" s="1"/>
      <c r="T27" s="1"/>
      <c r="U27" s="1"/>
      <c r="V27" s="1"/>
      <c r="W27" s="1"/>
      <c r="X27" s="1"/>
      <c r="Y27" s="1"/>
      <c r="Z27" s="1"/>
      <c r="AA27" s="1"/>
      <c r="AB27" s="1"/>
      <c r="AC27" s="1"/>
      <c r="AD27" s="1"/>
    </row>
    <row r="28" spans="1:30">
      <c r="A28" s="69">
        <v>27</v>
      </c>
      <c r="B28" s="69">
        <v>103</v>
      </c>
      <c r="C28" s="70" t="s">
        <v>58</v>
      </c>
      <c r="D28" s="69">
        <v>2021</v>
      </c>
      <c r="E28" s="70" t="s">
        <v>59</v>
      </c>
      <c r="F28" s="70" t="b">
        <v>1</v>
      </c>
      <c r="G28" s="70" t="str">
        <f t="shared" si="0"/>
        <v>User Expectations of Conversational Chatbots Based on Online Reviews;Svikhnushina, Ekaterina and Placinta, Alexandru and Pu, Pearl;2021</v>
      </c>
      <c r="H28" s="1"/>
      <c r="I28" s="1"/>
      <c r="J28" s="1"/>
      <c r="K28" s="1"/>
      <c r="L28" s="1"/>
      <c r="M28" s="1"/>
      <c r="N28" s="1"/>
      <c r="O28" s="1"/>
      <c r="P28" s="1"/>
      <c r="Q28" s="1"/>
      <c r="R28" s="1"/>
      <c r="S28" s="1"/>
      <c r="T28" s="1"/>
      <c r="U28" s="1"/>
      <c r="V28" s="1"/>
      <c r="W28" s="1"/>
      <c r="X28" s="1"/>
      <c r="Y28" s="1"/>
      <c r="Z28" s="1"/>
      <c r="AA28" s="1"/>
      <c r="AB28" s="1"/>
      <c r="AC28" s="1"/>
      <c r="AD28" s="1"/>
    </row>
    <row r="29" spans="1:30">
      <c r="A29" s="69">
        <v>28</v>
      </c>
      <c r="B29" s="69">
        <v>105</v>
      </c>
      <c r="C29" s="70" t="s">
        <v>60</v>
      </c>
      <c r="D29" s="69">
        <v>2021</v>
      </c>
      <c r="E29" s="70" t="s">
        <v>61</v>
      </c>
      <c r="F29" s="70" t="b">
        <v>1</v>
      </c>
      <c r="G29" s="70" t="str">
        <f t="shared" si="0"/>
        <v>Make Your Own: The Potential of Chatbot Customization for the Development of User Trust;Wald, Rebecca and Heijselaar, Evelien and Bosse, Tibor;2021</v>
      </c>
      <c r="H29" s="1"/>
      <c r="I29" s="1"/>
      <c r="J29" s="1"/>
      <c r="K29" s="1"/>
      <c r="L29" s="1"/>
      <c r="M29" s="1"/>
      <c r="N29" s="1"/>
      <c r="O29" s="1"/>
      <c r="P29" s="1"/>
      <c r="Q29" s="1"/>
      <c r="R29" s="1"/>
      <c r="S29" s="1"/>
      <c r="T29" s="1"/>
      <c r="U29" s="1"/>
      <c r="V29" s="1"/>
      <c r="W29" s="1"/>
      <c r="X29" s="1"/>
      <c r="Y29" s="1"/>
      <c r="Z29" s="1"/>
      <c r="AA29" s="1"/>
      <c r="AB29" s="1"/>
      <c r="AC29" s="1"/>
      <c r="AD29" s="1"/>
    </row>
    <row r="30" spans="1:30">
      <c r="A30" s="69">
        <v>29</v>
      </c>
      <c r="B30" s="69">
        <v>106</v>
      </c>
      <c r="C30" s="70" t="s">
        <v>62</v>
      </c>
      <c r="D30" s="69">
        <v>2021</v>
      </c>
      <c r="E30" s="70" t="s">
        <v>63</v>
      </c>
      <c r="F30" s="70" t="b">
        <v>1</v>
      </c>
      <c r="G30" s="70" t="str">
        <f t="shared" si="0"/>
        <v>Designing Effective Interview Chatbots: Automatic Chatbot Profiling and Design Suggestion Generation for Chatbot Debugging;Han, Xu and Zhou, Michelle and Turner, Matthew J. and Yeh, Tom;2021</v>
      </c>
      <c r="H30" s="1"/>
      <c r="I30" s="1"/>
      <c r="J30" s="1"/>
      <c r="K30" s="1"/>
      <c r="L30" s="1"/>
      <c r="M30" s="1"/>
      <c r="N30" s="1"/>
      <c r="O30" s="1"/>
      <c r="P30" s="1"/>
      <c r="Q30" s="1"/>
      <c r="R30" s="1"/>
      <c r="S30" s="1"/>
      <c r="T30" s="1"/>
      <c r="U30" s="1"/>
      <c r="V30" s="1"/>
      <c r="W30" s="1"/>
      <c r="X30" s="1"/>
      <c r="Y30" s="1"/>
      <c r="Z30" s="1"/>
      <c r="AA30" s="1"/>
      <c r="AB30" s="1"/>
      <c r="AC30" s="1"/>
      <c r="AD30" s="1"/>
    </row>
    <row r="31" spans="1:30">
      <c r="A31" s="69">
        <v>30</v>
      </c>
      <c r="B31" s="69">
        <v>111</v>
      </c>
      <c r="C31" s="70" t="s">
        <v>64</v>
      </c>
      <c r="D31" s="69">
        <v>2021</v>
      </c>
      <c r="E31" s="70" t="s">
        <v>65</v>
      </c>
      <c r="F31" s="70" t="b">
        <v>1</v>
      </c>
      <c r="G31" s="70" t="str">
        <f t="shared" si="0"/>
        <v>“I Wrote as If I Were Telling a Story to Someone I Knew.”: Designing Chatbot Interactions for Expressive Writing in Mental Health;Park, SoHyun and Thieme, Anja and Han, Jeongyun and Lee, Sungwoo and Rhee, Wonjong and Suh, Bongwon;2021</v>
      </c>
      <c r="H31" s="1"/>
      <c r="I31" s="1"/>
      <c r="J31" s="1"/>
      <c r="K31" s="1"/>
      <c r="L31" s="1"/>
      <c r="M31" s="1"/>
      <c r="N31" s="1"/>
      <c r="O31" s="1"/>
      <c r="P31" s="1"/>
      <c r="Q31" s="1"/>
      <c r="R31" s="1"/>
      <c r="S31" s="1"/>
      <c r="T31" s="1"/>
      <c r="U31" s="1"/>
      <c r="V31" s="1"/>
      <c r="W31" s="1"/>
      <c r="X31" s="1"/>
      <c r="Y31" s="1"/>
      <c r="Z31" s="1"/>
      <c r="AA31" s="1"/>
      <c r="AB31" s="1"/>
      <c r="AC31" s="1"/>
      <c r="AD31" s="1"/>
    </row>
    <row r="32" spans="1:30">
      <c r="A32" s="71">
        <v>31</v>
      </c>
      <c r="B32" s="71">
        <v>116</v>
      </c>
      <c r="C32" s="72" t="s">
        <v>66</v>
      </c>
      <c r="D32" s="71">
        <v>2020</v>
      </c>
      <c r="E32" s="72" t="s">
        <v>67</v>
      </c>
      <c r="F32" s="72" t="b">
        <v>1</v>
      </c>
      <c r="G32" s="72" t="str">
        <f t="shared" si="0"/>
        <v>Usability Guidelines and Evaluation Criteria for Conversational User Interfaces: A Heuristic and Linguistic Approach;Sugisaki, Kyoko and Bleiker, Andreas;2020</v>
      </c>
      <c r="H32" s="1"/>
      <c r="I32" s="1"/>
      <c r="J32" s="1"/>
      <c r="K32" s="1"/>
      <c r="L32" s="1"/>
      <c r="M32" s="1"/>
      <c r="N32" s="1"/>
      <c r="O32" s="1"/>
      <c r="P32" s="1"/>
      <c r="Q32" s="1"/>
      <c r="R32" s="1"/>
      <c r="S32" s="1"/>
      <c r="T32" s="1"/>
      <c r="U32" s="1"/>
      <c r="V32" s="1"/>
      <c r="W32" s="1"/>
      <c r="X32" s="1"/>
      <c r="Y32" s="1"/>
      <c r="Z32" s="1"/>
      <c r="AA32" s="1"/>
      <c r="AB32" s="1"/>
      <c r="AC32" s="1"/>
      <c r="AD32" s="1"/>
    </row>
    <row r="33" spans="1:30">
      <c r="A33" s="71">
        <v>32</v>
      </c>
      <c r="B33" s="71">
        <v>121</v>
      </c>
      <c r="C33" s="72" t="s">
        <v>68</v>
      </c>
      <c r="D33" s="71">
        <v>2019</v>
      </c>
      <c r="E33" s="72" t="s">
        <v>69</v>
      </c>
      <c r="F33" s="72" t="b">
        <v>1</v>
      </c>
      <c r="G33" s="72" t="str">
        <f t="shared" si="0"/>
        <v>Artificial Intelligence in Conversational Agents: A Study of Factors Related to Perceived Humanness in Chatbots;Svenningsson, Nina and Faraon, Montathar;2019</v>
      </c>
      <c r="H33" s="1"/>
      <c r="I33" s="1"/>
      <c r="J33" s="1"/>
      <c r="K33" s="1"/>
      <c r="L33" s="1"/>
      <c r="M33" s="1"/>
      <c r="N33" s="1"/>
      <c r="O33" s="1"/>
      <c r="P33" s="1"/>
      <c r="Q33" s="1"/>
      <c r="R33" s="1"/>
      <c r="S33" s="1"/>
      <c r="T33" s="1"/>
      <c r="U33" s="1"/>
      <c r="V33" s="1"/>
      <c r="W33" s="1"/>
      <c r="X33" s="1"/>
      <c r="Y33" s="1"/>
      <c r="Z33" s="1"/>
      <c r="AA33" s="1"/>
      <c r="AB33" s="1"/>
      <c r="AC33" s="1"/>
      <c r="AD33" s="1"/>
    </row>
    <row r="34" spans="1:30">
      <c r="A34" s="71">
        <v>33</v>
      </c>
      <c r="B34" s="71">
        <v>122</v>
      </c>
      <c r="C34" s="72" t="s">
        <v>70</v>
      </c>
      <c r="D34" s="71">
        <v>2010</v>
      </c>
      <c r="E34" s="72" t="s">
        <v>71</v>
      </c>
      <c r="F34" s="72" t="b">
        <v>1</v>
      </c>
      <c r="G34" s="72" t="str">
        <f t="shared" si="0"/>
        <v>Playing with Words: From Intuition to Evaluation of Game Dialogue Interfaces;Sali, Serdar and Wardrip-Fruin, Noah and Dow, Steven and Mateas, Michael and Kurniawan, Sri and Reed, Aaron A. and Liu, Ronald;2010</v>
      </c>
      <c r="H34" s="1"/>
      <c r="I34" s="1"/>
      <c r="J34" s="1"/>
      <c r="K34" s="1"/>
      <c r="L34" s="1"/>
      <c r="M34" s="1"/>
      <c r="N34" s="1"/>
      <c r="O34" s="1"/>
      <c r="P34" s="1"/>
      <c r="Q34" s="1"/>
      <c r="R34" s="1"/>
      <c r="S34" s="1"/>
      <c r="T34" s="1"/>
      <c r="U34" s="1"/>
      <c r="V34" s="1"/>
      <c r="W34" s="1"/>
      <c r="X34" s="1"/>
      <c r="Y34" s="1"/>
      <c r="Z34" s="1"/>
      <c r="AA34" s="1"/>
      <c r="AB34" s="1"/>
      <c r="AC34" s="1"/>
      <c r="AD34" s="1"/>
    </row>
    <row r="35" spans="1:30">
      <c r="A35" s="71">
        <v>34</v>
      </c>
      <c r="B35" s="71">
        <v>130</v>
      </c>
      <c r="C35" s="72" t="s">
        <v>72</v>
      </c>
      <c r="D35" s="71">
        <v>2017</v>
      </c>
      <c r="E35" s="72" t="s">
        <v>73</v>
      </c>
      <c r="F35" s="72" t="b">
        <v>1</v>
      </c>
      <c r="G35" s="72" t="str">
        <f t="shared" si="0"/>
        <v>A New Chatbot for Customer Service on Social Media;Xu, Anbang and Liu, Zhe and Guo, Yufan and Sinha, Vibha and Akkiraju, Rama;2017</v>
      </c>
      <c r="H35" s="1"/>
      <c r="I35" s="1"/>
      <c r="J35" s="1"/>
      <c r="K35" s="1"/>
      <c r="L35" s="1"/>
      <c r="M35" s="1"/>
      <c r="N35" s="1"/>
      <c r="O35" s="1"/>
      <c r="P35" s="1"/>
      <c r="Q35" s="1"/>
      <c r="R35" s="1"/>
      <c r="S35" s="1"/>
      <c r="T35" s="1"/>
      <c r="U35" s="1"/>
      <c r="V35" s="1"/>
      <c r="W35" s="1"/>
      <c r="X35" s="1"/>
      <c r="Y35" s="1"/>
      <c r="Z35" s="1"/>
      <c r="AA35" s="1"/>
      <c r="AB35" s="1"/>
      <c r="AC35" s="1"/>
      <c r="AD35" s="1"/>
    </row>
    <row r="36" spans="1:30">
      <c r="A36" s="71">
        <v>35</v>
      </c>
      <c r="B36" s="71">
        <v>131</v>
      </c>
      <c r="C36" s="72" t="s">
        <v>74</v>
      </c>
      <c r="D36" s="71">
        <v>2021</v>
      </c>
      <c r="E36" s="72" t="s">
        <v>75</v>
      </c>
      <c r="F36" s="72" t="b">
        <v>1</v>
      </c>
      <c r="G36" s="72" t="str">
        <f t="shared" si="0"/>
        <v>User Feedback and Ranking In-a-Loop: Towards Self-Adaptive Dialogue Systems;Shi, Chen and Hu, Yuxiang and Zhang, Zengming and Shao, Liang and Jiang, Feijun;2021</v>
      </c>
      <c r="H36" s="1"/>
      <c r="I36" s="1"/>
      <c r="J36" s="1"/>
      <c r="K36" s="1"/>
      <c r="L36" s="1"/>
      <c r="M36" s="1"/>
      <c r="N36" s="1"/>
      <c r="O36" s="1"/>
      <c r="P36" s="1"/>
      <c r="Q36" s="1"/>
      <c r="R36" s="1"/>
      <c r="S36" s="1"/>
      <c r="T36" s="1"/>
      <c r="U36" s="1"/>
      <c r="V36" s="1"/>
      <c r="W36" s="1"/>
      <c r="X36" s="1"/>
      <c r="Y36" s="1"/>
      <c r="Z36" s="1"/>
      <c r="AA36" s="1"/>
      <c r="AB36" s="1"/>
      <c r="AC36" s="1"/>
      <c r="AD36" s="1"/>
    </row>
    <row r="37" spans="1:30">
      <c r="A37" s="71">
        <v>36</v>
      </c>
      <c r="B37" s="71">
        <v>133</v>
      </c>
      <c r="C37" s="72" t="s">
        <v>76</v>
      </c>
      <c r="D37" s="71">
        <v>2018</v>
      </c>
      <c r="E37" s="72" t="s">
        <v>77</v>
      </c>
      <c r="F37" s="72" t="b">
        <v>1</v>
      </c>
      <c r="G37" s="72" t="str">
        <f t="shared" si="0"/>
        <v>User Affect and No-Match Dialogue Scenarios: An Analysis of Facial Expression;Wiggins, Joseph B. and Kulkarni, Mayank and Min, Wookhee and Boyer, Kristy Elizabeth and Mott, Bradford and Wiebe, Eric and Lester, James;2018</v>
      </c>
      <c r="H37" s="1"/>
      <c r="I37" s="1"/>
      <c r="J37" s="1"/>
      <c r="K37" s="1"/>
      <c r="L37" s="1"/>
      <c r="M37" s="1"/>
      <c r="N37" s="1"/>
      <c r="O37" s="1"/>
      <c r="P37" s="1"/>
      <c r="Q37" s="1"/>
      <c r="R37" s="1"/>
      <c r="S37" s="1"/>
      <c r="T37" s="1"/>
      <c r="U37" s="1"/>
      <c r="V37" s="1"/>
      <c r="W37" s="1"/>
      <c r="X37" s="1"/>
      <c r="Y37" s="1"/>
      <c r="Z37" s="1"/>
      <c r="AA37" s="1"/>
      <c r="AB37" s="1"/>
      <c r="AC37" s="1"/>
      <c r="AD37" s="1"/>
    </row>
    <row r="38" spans="1:30">
      <c r="A38" s="61">
        <v>37</v>
      </c>
      <c r="B38" s="61">
        <v>134</v>
      </c>
      <c r="C38" s="62" t="s">
        <v>78</v>
      </c>
      <c r="D38" s="61">
        <v>2019</v>
      </c>
      <c r="E38" s="62" t="s">
        <v>79</v>
      </c>
      <c r="F38" s="62" t="b">
        <v>1</v>
      </c>
      <c r="G38" s="62" t="str">
        <f t="shared" si="0"/>
        <v>Positive Emotion Elicitation in Chat-Based Dialogue Systems;Lubis, Nurul and Sakti, Sakriani and Yoshino, Koichiro and Nakamura, Satoshi;2019</v>
      </c>
      <c r="H38" s="1"/>
      <c r="I38" s="1"/>
      <c r="J38" s="1"/>
      <c r="K38" s="1"/>
      <c r="L38" s="1"/>
      <c r="M38" s="1"/>
      <c r="N38" s="1"/>
      <c r="O38" s="1"/>
      <c r="P38" s="1"/>
      <c r="Q38" s="1"/>
      <c r="R38" s="1"/>
      <c r="S38" s="1"/>
      <c r="T38" s="1"/>
      <c r="U38" s="1"/>
      <c r="V38" s="1"/>
      <c r="W38" s="1"/>
      <c r="X38" s="1"/>
      <c r="Y38" s="1"/>
      <c r="Z38" s="1"/>
      <c r="AA38" s="1"/>
      <c r="AB38" s="1"/>
      <c r="AC38" s="1"/>
      <c r="AD38" s="1"/>
    </row>
    <row r="39" spans="1:30">
      <c r="A39" s="61">
        <v>38</v>
      </c>
      <c r="B39" s="61">
        <v>140</v>
      </c>
      <c r="C39" s="62" t="s">
        <v>80</v>
      </c>
      <c r="D39" s="61">
        <v>2018</v>
      </c>
      <c r="E39" s="62" t="s">
        <v>81</v>
      </c>
      <c r="F39" s="62" t="b">
        <v>1</v>
      </c>
      <c r="G39" s="62" t="str">
        <f t="shared" si="0"/>
        <v>Nurturing the Companion ChatBot;Chen, Gong;2018</v>
      </c>
      <c r="H39" s="1"/>
      <c r="I39" s="1"/>
      <c r="J39" s="1"/>
      <c r="K39" s="1"/>
      <c r="L39" s="1"/>
      <c r="M39" s="1"/>
      <c r="N39" s="1"/>
      <c r="O39" s="1"/>
      <c r="P39" s="1"/>
      <c r="Q39" s="1"/>
      <c r="R39" s="1"/>
      <c r="S39" s="1"/>
      <c r="T39" s="1"/>
      <c r="U39" s="1"/>
      <c r="V39" s="1"/>
      <c r="W39" s="1"/>
      <c r="X39" s="1"/>
      <c r="Y39" s="1"/>
      <c r="Z39" s="1"/>
      <c r="AA39" s="1"/>
      <c r="AB39" s="1"/>
      <c r="AC39" s="1"/>
      <c r="AD39" s="1"/>
    </row>
    <row r="40" spans="1:30">
      <c r="A40" s="61">
        <v>39</v>
      </c>
      <c r="B40" s="61">
        <v>149</v>
      </c>
      <c r="C40" s="62" t="s">
        <v>82</v>
      </c>
      <c r="D40" s="61">
        <v>2018</v>
      </c>
      <c r="E40" s="62" t="s">
        <v>83</v>
      </c>
      <c r="F40" s="62" t="b">
        <v>1</v>
      </c>
      <c r="G40" s="62" t="str">
        <f t="shared" si="0"/>
        <v>Pocket Skills: A Conversational Mobile Web App To Support Dialectical Behavioral Therapy;Schroeder, Jessica and Wilkes, Chelsey and Rowan, Kael and Toledo, Arturo and Paradiso, Ann and Czerwinski, Mary and Mark, Gloria and Linehan, Marsha M.;2018</v>
      </c>
      <c r="H40" s="1"/>
      <c r="I40" s="1"/>
      <c r="J40" s="1"/>
      <c r="K40" s="1"/>
      <c r="L40" s="1"/>
      <c r="M40" s="1"/>
      <c r="N40" s="1"/>
      <c r="O40" s="1"/>
      <c r="P40" s="1"/>
      <c r="Q40" s="1"/>
      <c r="R40" s="1"/>
      <c r="S40" s="1"/>
      <c r="T40" s="1"/>
      <c r="U40" s="1"/>
      <c r="V40" s="1"/>
      <c r="W40" s="1"/>
      <c r="X40" s="1"/>
      <c r="Y40" s="1"/>
      <c r="Z40" s="1"/>
      <c r="AA40" s="1"/>
      <c r="AB40" s="1"/>
      <c r="AC40" s="1"/>
      <c r="AD40" s="1"/>
    </row>
    <row r="41" spans="1:30">
      <c r="A41" s="61">
        <v>40</v>
      </c>
      <c r="B41" s="61">
        <v>151</v>
      </c>
      <c r="C41" s="62" t="s">
        <v>84</v>
      </c>
      <c r="D41" s="61">
        <v>2021</v>
      </c>
      <c r="E41" s="62" t="s">
        <v>85</v>
      </c>
      <c r="F41" s="62" t="b">
        <v>1</v>
      </c>
      <c r="G41" s="62" t="str">
        <f t="shared" si="0"/>
        <v>Designing Conversational Agents: A Self-Determination Theory Approach;Yang, Xi and Aurisicchio, Marco;2021</v>
      </c>
      <c r="H41" s="1"/>
      <c r="I41" s="1"/>
      <c r="J41" s="1"/>
      <c r="K41" s="1"/>
      <c r="L41" s="1"/>
      <c r="M41" s="1"/>
      <c r="N41" s="1"/>
      <c r="O41" s="1"/>
      <c r="P41" s="1"/>
      <c r="Q41" s="1"/>
      <c r="R41" s="1"/>
      <c r="S41" s="1"/>
      <c r="T41" s="1"/>
      <c r="U41" s="1"/>
      <c r="V41" s="1"/>
      <c r="W41" s="1"/>
      <c r="X41" s="1"/>
      <c r="Y41" s="1"/>
      <c r="Z41" s="1"/>
      <c r="AA41" s="1"/>
      <c r="AB41" s="1"/>
      <c r="AC41" s="1"/>
      <c r="AD41" s="1"/>
    </row>
    <row r="42" spans="1:30">
      <c r="A42" s="61">
        <v>41</v>
      </c>
      <c r="B42" s="61">
        <v>154</v>
      </c>
      <c r="C42" s="62" t="s">
        <v>86</v>
      </c>
      <c r="D42" s="61">
        <v>2020</v>
      </c>
      <c r="E42" s="62" t="s">
        <v>87</v>
      </c>
      <c r="F42" s="62" t="b">
        <v>1</v>
      </c>
      <c r="G42" s="62" t="str">
        <f t="shared" si="0"/>
        <v>Should My Chatbot Be Register-Specific? Designing Appropriate Utterances for Tourism;Chaves, Ana Paula;2020</v>
      </c>
      <c r="H42" s="1"/>
      <c r="I42" s="1"/>
      <c r="J42" s="1"/>
      <c r="K42" s="1"/>
      <c r="L42" s="1"/>
      <c r="M42" s="1"/>
      <c r="N42" s="1"/>
      <c r="O42" s="1"/>
      <c r="P42" s="1"/>
      <c r="Q42" s="1"/>
      <c r="R42" s="1"/>
      <c r="S42" s="1"/>
      <c r="T42" s="1"/>
      <c r="U42" s="1"/>
      <c r="V42" s="1"/>
      <c r="W42" s="1"/>
      <c r="X42" s="1"/>
      <c r="Y42" s="1"/>
      <c r="Z42" s="1"/>
      <c r="AA42" s="1"/>
      <c r="AB42" s="1"/>
      <c r="AC42" s="1"/>
      <c r="AD42" s="1"/>
    </row>
    <row r="43" spans="1:30">
      <c r="A43" s="61">
        <v>42</v>
      </c>
      <c r="B43" s="61">
        <v>156</v>
      </c>
      <c r="C43" s="62" t="s">
        <v>88</v>
      </c>
      <c r="D43" s="61">
        <v>2017</v>
      </c>
      <c r="E43" s="62" t="s">
        <v>89</v>
      </c>
      <c r="F43" s="62" t="b">
        <v>1</v>
      </c>
      <c r="G43" s="62" t="str">
        <f t="shared" si="0"/>
        <v>Typefaces and the Perception of Humanness in Natural Language Chatbots;Candello, Heloisa and Pinhanez, Claudio and Figueiredo, Flavio;2017</v>
      </c>
      <c r="H43" s="1"/>
      <c r="I43" s="1"/>
      <c r="J43" s="1"/>
      <c r="K43" s="1"/>
      <c r="L43" s="1"/>
      <c r="M43" s="1"/>
      <c r="N43" s="1"/>
      <c r="O43" s="1"/>
      <c r="P43" s="1"/>
      <c r="Q43" s="1"/>
      <c r="R43" s="1"/>
      <c r="S43" s="1"/>
      <c r="T43" s="1"/>
      <c r="U43" s="1"/>
      <c r="V43" s="1"/>
      <c r="W43" s="1"/>
      <c r="X43" s="1"/>
      <c r="Y43" s="1"/>
      <c r="Z43" s="1"/>
      <c r="AA43" s="1"/>
      <c r="AB43" s="1"/>
      <c r="AC43" s="1"/>
      <c r="AD43" s="1"/>
    </row>
    <row r="44" spans="1:30">
      <c r="A44" s="73">
        <v>43</v>
      </c>
      <c r="B44" s="73">
        <v>157</v>
      </c>
      <c r="C44" s="74" t="s">
        <v>90</v>
      </c>
      <c r="D44" s="73">
        <v>2020</v>
      </c>
      <c r="E44" s="74" t="s">
        <v>91</v>
      </c>
      <c r="F44" s="74" t="b">
        <v>1</v>
      </c>
      <c r="G44" s="74" t="str">
        <f t="shared" si="0"/>
        <v>Chatbot with Touch and Graphics: An Interaction of Users for Emotional Expression and Turn-Taking;Yun, Hyeonggeun and Ham, Auejin and Kim, Jin and Kim, Taeyeong and Kim, Jeongeun and Lee, Haechan and Park, Jongrae and Jang, Jinkyu;2020</v>
      </c>
      <c r="H44" s="1"/>
      <c r="I44" s="1"/>
      <c r="J44" s="1"/>
      <c r="K44" s="1"/>
      <c r="L44" s="1"/>
      <c r="M44" s="1"/>
      <c r="N44" s="1"/>
      <c r="O44" s="1"/>
      <c r="P44" s="1"/>
      <c r="Q44" s="1"/>
      <c r="R44" s="1"/>
      <c r="S44" s="1"/>
      <c r="T44" s="1"/>
      <c r="U44" s="1"/>
      <c r="V44" s="1"/>
      <c r="W44" s="1"/>
      <c r="X44" s="1"/>
      <c r="Y44" s="1"/>
      <c r="Z44" s="1"/>
      <c r="AA44" s="1"/>
      <c r="AB44" s="1"/>
      <c r="AC44" s="1"/>
      <c r="AD44" s="1"/>
    </row>
    <row r="45" spans="1:30">
      <c r="A45" s="73">
        <v>44</v>
      </c>
      <c r="B45" s="73">
        <v>163</v>
      </c>
      <c r="C45" s="74" t="s">
        <v>92</v>
      </c>
      <c r="D45" s="73">
        <v>2013</v>
      </c>
      <c r="E45" s="74" t="s">
        <v>93</v>
      </c>
      <c r="F45" s="74" t="b">
        <v>1</v>
      </c>
      <c r="G45" s="74" t="str">
        <f t="shared" si="0"/>
        <v>I Can Help You Change! An Empathic Virtual Agent Delivers Behavior Change Health Interventions;Lisetti, Christine and Amini, Reza and Yasavur, Ugan and Rishe, Naphtali;2013</v>
      </c>
      <c r="H45" s="1"/>
      <c r="I45" s="1"/>
      <c r="J45" s="1"/>
      <c r="K45" s="1"/>
      <c r="L45" s="1"/>
      <c r="M45" s="1"/>
      <c r="N45" s="1"/>
      <c r="O45" s="1"/>
      <c r="P45" s="1"/>
      <c r="Q45" s="1"/>
      <c r="R45" s="1"/>
      <c r="S45" s="1"/>
      <c r="T45" s="1"/>
      <c r="U45" s="1"/>
      <c r="V45" s="1"/>
      <c r="W45" s="1"/>
      <c r="X45" s="1"/>
      <c r="Y45" s="1"/>
      <c r="Z45" s="1"/>
      <c r="AA45" s="1"/>
      <c r="AB45" s="1"/>
      <c r="AC45" s="1"/>
      <c r="AD45" s="1"/>
    </row>
    <row r="46" spans="1:30">
      <c r="A46" s="73">
        <v>45</v>
      </c>
      <c r="B46" s="73">
        <v>173</v>
      </c>
      <c r="C46" s="74" t="s">
        <v>94</v>
      </c>
      <c r="D46" s="73">
        <v>2018</v>
      </c>
      <c r="E46" s="74" t="s">
        <v>95</v>
      </c>
      <c r="F46" s="74" t="b">
        <v>1</v>
      </c>
      <c r="G46" s="74" t="str">
        <f t="shared" si="0"/>
        <v>Touch Your Heart: A Tone-Aware Chatbot for Customer Care on Social Media;Hu, Tianran and Xu, Anbang and Liu, Zhe and You, Quanzeng and Guo, Yufan and Sinha, Vibha and Luo, Jiebo and Akkiraju, Rama;2018</v>
      </c>
      <c r="H46" s="1"/>
      <c r="I46" s="1"/>
      <c r="J46" s="1"/>
      <c r="K46" s="1"/>
      <c r="L46" s="1"/>
      <c r="M46" s="1"/>
      <c r="N46" s="1"/>
      <c r="O46" s="1"/>
      <c r="P46" s="1"/>
      <c r="Q46" s="1"/>
      <c r="R46" s="1"/>
      <c r="S46" s="1"/>
      <c r="T46" s="1"/>
      <c r="U46" s="1"/>
      <c r="V46" s="1"/>
      <c r="W46" s="1"/>
      <c r="X46" s="1"/>
      <c r="Y46" s="1"/>
      <c r="Z46" s="1"/>
      <c r="AA46" s="1"/>
      <c r="AB46" s="1"/>
      <c r="AC46" s="1"/>
      <c r="AD46" s="1"/>
    </row>
    <row r="47" spans="1:30">
      <c r="A47" s="73">
        <v>46</v>
      </c>
      <c r="B47" s="73">
        <v>185</v>
      </c>
      <c r="C47" s="74" t="s">
        <v>96</v>
      </c>
      <c r="D47" s="73">
        <v>2020</v>
      </c>
      <c r="E47" s="74" t="s">
        <v>97</v>
      </c>
      <c r="F47" s="74" t="b">
        <v>1</v>
      </c>
      <c r="G47" s="74" t="str">
        <f t="shared" si="0"/>
        <v>Chatbot-Based Emotion Management for Distributed Teams: A Participatory Design Study;Benke, Ivo and Knierim, Michael Thomas and Maedche, Alexander;2020</v>
      </c>
      <c r="H47" s="1"/>
      <c r="I47" s="1"/>
      <c r="J47" s="1"/>
      <c r="K47" s="1"/>
      <c r="L47" s="1"/>
      <c r="M47" s="1"/>
      <c r="N47" s="1"/>
      <c r="O47" s="1"/>
      <c r="P47" s="1"/>
      <c r="Q47" s="1"/>
      <c r="R47" s="1"/>
      <c r="S47" s="1"/>
      <c r="T47" s="1"/>
      <c r="U47" s="1"/>
      <c r="V47" s="1"/>
      <c r="W47" s="1"/>
      <c r="X47" s="1"/>
      <c r="Y47" s="1"/>
      <c r="Z47" s="1"/>
      <c r="AA47" s="1"/>
      <c r="AB47" s="1"/>
      <c r="AC47" s="1"/>
      <c r="AD47" s="1"/>
    </row>
    <row r="48" spans="1:30">
      <c r="A48" s="73">
        <v>47</v>
      </c>
      <c r="B48" s="73">
        <v>188</v>
      </c>
      <c r="C48" s="74" t="s">
        <v>98</v>
      </c>
      <c r="D48" s="73">
        <v>2020</v>
      </c>
      <c r="E48" s="74" t="s">
        <v>99</v>
      </c>
      <c r="F48" s="74" t="b">
        <v>1</v>
      </c>
      <c r="G48" s="74" t="str">
        <f t="shared" si="0"/>
        <v>Investigating Students’ Use of a Mental Health Chatbot to Alleviate Academic Stress;De Nieva, Johan Oswin and Joaquin, Jose Andres and Tan, Chaste Bernard and Marc Te, Ruzel Khyvin and Ong, Ethel;2020</v>
      </c>
      <c r="H48" s="1"/>
      <c r="I48" s="1"/>
      <c r="J48" s="1"/>
      <c r="K48" s="1"/>
      <c r="L48" s="1"/>
      <c r="M48" s="1"/>
      <c r="N48" s="1"/>
      <c r="O48" s="1"/>
      <c r="P48" s="1"/>
      <c r="Q48" s="1"/>
      <c r="R48" s="1"/>
      <c r="S48" s="1"/>
      <c r="T48" s="1"/>
      <c r="U48" s="1"/>
      <c r="V48" s="1"/>
      <c r="W48" s="1"/>
      <c r="X48" s="1"/>
      <c r="Y48" s="1"/>
      <c r="Z48" s="1"/>
      <c r="AA48" s="1"/>
      <c r="AB48" s="1"/>
      <c r="AC48" s="1"/>
      <c r="AD48" s="1"/>
    </row>
    <row r="49" spans="1:30">
      <c r="A49" s="73">
        <v>48</v>
      </c>
      <c r="B49" s="73">
        <v>192</v>
      </c>
      <c r="C49" s="74" t="s">
        <v>100</v>
      </c>
      <c r="D49" s="73">
        <v>2019</v>
      </c>
      <c r="E49" s="74" t="s">
        <v>101</v>
      </c>
      <c r="F49" s="74" t="b">
        <v>1</v>
      </c>
      <c r="G49" s="74" t="str">
        <f t="shared" si="0"/>
        <v>Hospitality of Chatbot Building Platforms;Srivastava, Saurabh and Prabhakar, T.V.;2019</v>
      </c>
      <c r="H49" s="1"/>
      <c r="I49" s="1"/>
      <c r="J49" s="1"/>
      <c r="K49" s="1"/>
      <c r="L49" s="1"/>
      <c r="M49" s="1"/>
      <c r="N49" s="1"/>
      <c r="O49" s="1"/>
      <c r="P49" s="1"/>
      <c r="Q49" s="1"/>
      <c r="R49" s="1"/>
      <c r="S49" s="1"/>
      <c r="T49" s="1"/>
      <c r="U49" s="1"/>
      <c r="V49" s="1"/>
      <c r="W49" s="1"/>
      <c r="X49" s="1"/>
      <c r="Y49" s="1"/>
      <c r="Z49" s="1"/>
      <c r="AA49" s="1"/>
      <c r="AB49" s="1"/>
      <c r="AC49" s="1"/>
      <c r="AD49" s="1"/>
    </row>
    <row r="50" spans="1:30">
      <c r="A50" s="75">
        <v>49</v>
      </c>
      <c r="B50" s="75">
        <v>193</v>
      </c>
      <c r="C50" s="76" t="s">
        <v>102</v>
      </c>
      <c r="D50" s="75">
        <v>2016</v>
      </c>
      <c r="E50" s="76" t="s">
        <v>103</v>
      </c>
      <c r="F50" s="76" t="b">
        <v>1</v>
      </c>
      <c r="G50" s="76" t="str">
        <f t="shared" si="0"/>
        <v>A Web-Based Platform for Collection of Human-Chatbot Interactions;Lin, Lue and D'Haro, Luis Fernando and Banchs, Rafael;2016</v>
      </c>
      <c r="H50" s="1"/>
      <c r="I50" s="1"/>
      <c r="J50" s="1"/>
      <c r="K50" s="1"/>
      <c r="L50" s="1"/>
      <c r="M50" s="1"/>
      <c r="N50" s="1"/>
      <c r="O50" s="1"/>
      <c r="P50" s="1"/>
      <c r="Q50" s="1"/>
      <c r="R50" s="1"/>
      <c r="S50" s="1"/>
      <c r="T50" s="1"/>
      <c r="U50" s="1"/>
      <c r="V50" s="1"/>
      <c r="W50" s="1"/>
      <c r="X50" s="1"/>
      <c r="Y50" s="1"/>
      <c r="Z50" s="1"/>
      <c r="AA50" s="1"/>
      <c r="AB50" s="1"/>
      <c r="AC50" s="1"/>
      <c r="AD50" s="1"/>
    </row>
    <row r="51" spans="1:30">
      <c r="A51" s="75">
        <v>50</v>
      </c>
      <c r="B51" s="75">
        <v>199</v>
      </c>
      <c r="C51" s="76" t="s">
        <v>104</v>
      </c>
      <c r="D51" s="75">
        <v>2019</v>
      </c>
      <c r="E51" s="76" t="s">
        <v>105</v>
      </c>
      <c r="F51" s="76" t="b">
        <v>1</v>
      </c>
      <c r="G51" s="76" t="str">
        <f t="shared" si="0"/>
        <v>Coerced Change-Talk with Conversational Agents Promotes Confidence in Behavior Change;Olafsson, Stefan and O'Leary, Teresa and Bickmore, Timothy;2019</v>
      </c>
      <c r="H51" s="1"/>
      <c r="I51" s="1"/>
      <c r="J51" s="1"/>
      <c r="K51" s="1"/>
      <c r="L51" s="1"/>
      <c r="M51" s="1"/>
      <c r="N51" s="1"/>
      <c r="O51" s="1"/>
      <c r="P51" s="1"/>
      <c r="Q51" s="1"/>
      <c r="R51" s="1"/>
      <c r="S51" s="1"/>
      <c r="T51" s="1"/>
      <c r="U51" s="1"/>
      <c r="V51" s="1"/>
      <c r="W51" s="1"/>
      <c r="X51" s="1"/>
      <c r="Y51" s="1"/>
      <c r="Z51" s="1"/>
      <c r="AA51" s="1"/>
      <c r="AB51" s="1"/>
      <c r="AC51" s="1"/>
      <c r="AD51" s="1"/>
    </row>
    <row r="52" spans="1:30">
      <c r="A52" s="75">
        <v>51</v>
      </c>
      <c r="B52" s="75">
        <v>204</v>
      </c>
      <c r="C52" s="76" t="s">
        <v>106</v>
      </c>
      <c r="D52" s="75">
        <v>2018</v>
      </c>
      <c r="E52" s="76" t="s">
        <v>107</v>
      </c>
      <c r="F52" s="76" t="b">
        <v>1</v>
      </c>
      <c r="G52" s="76" t="str">
        <f t="shared" si="0"/>
        <v>Face Value? Exploring the Effects of Embodiment for a Group Facilitation Agent;Shamekhi, Ameneh and Liao, Q. Vera and Wang, Dakuo and Bellamy, Rachel K. E. and Erickson, Thomas;2018</v>
      </c>
      <c r="H52" s="1"/>
      <c r="I52" s="1"/>
      <c r="J52" s="1"/>
      <c r="K52" s="1"/>
      <c r="L52" s="1"/>
      <c r="M52" s="1"/>
      <c r="N52" s="1"/>
      <c r="O52" s="1"/>
      <c r="P52" s="1"/>
      <c r="Q52" s="1"/>
      <c r="R52" s="1"/>
      <c r="S52" s="1"/>
      <c r="T52" s="1"/>
      <c r="U52" s="1"/>
      <c r="V52" s="1"/>
      <c r="W52" s="1"/>
      <c r="X52" s="1"/>
      <c r="Y52" s="1"/>
      <c r="Z52" s="1"/>
      <c r="AA52" s="1"/>
      <c r="AB52" s="1"/>
      <c r="AC52" s="1"/>
      <c r="AD52" s="1"/>
    </row>
    <row r="53" spans="1:30">
      <c r="A53" s="75">
        <v>52</v>
      </c>
      <c r="B53" s="75">
        <v>205</v>
      </c>
      <c r="C53" s="76" t="s">
        <v>108</v>
      </c>
      <c r="D53" s="75">
        <v>2016</v>
      </c>
      <c r="E53" s="76" t="s">
        <v>109</v>
      </c>
      <c r="F53" s="76" t="b">
        <v>1</v>
      </c>
      <c r="G53" s="76" t="str">
        <f t="shared" si="0"/>
        <v>A Vision Enriched Intelligent Agent with Image Description Generation: (Demonstration);Zhang, Li and Fielding, Ben and Kinghorn, Philip and Mistry, Kamlesh;2016</v>
      </c>
      <c r="H53" s="1"/>
      <c r="I53" s="1"/>
      <c r="J53" s="1"/>
      <c r="K53" s="1"/>
      <c r="L53" s="1"/>
      <c r="M53" s="1"/>
      <c r="N53" s="1"/>
      <c r="O53" s="1"/>
      <c r="P53" s="1"/>
      <c r="Q53" s="1"/>
      <c r="R53" s="1"/>
      <c r="S53" s="1"/>
      <c r="T53" s="1"/>
      <c r="U53" s="1"/>
      <c r="V53" s="1"/>
      <c r="W53" s="1"/>
      <c r="X53" s="1"/>
      <c r="Y53" s="1"/>
      <c r="Z53" s="1"/>
      <c r="AA53" s="1"/>
      <c r="AB53" s="1"/>
      <c r="AC53" s="1"/>
      <c r="AD53" s="1"/>
    </row>
    <row r="54" spans="1:30">
      <c r="A54" s="75">
        <v>53</v>
      </c>
      <c r="B54" s="75">
        <v>209</v>
      </c>
      <c r="C54" s="76" t="s">
        <v>110</v>
      </c>
      <c r="D54" s="75">
        <v>2021</v>
      </c>
      <c r="E54" s="76" t="s">
        <v>111</v>
      </c>
      <c r="F54" s="76" t="b">
        <v>1</v>
      </c>
      <c r="G54" s="76" t="str">
        <f t="shared" si="0"/>
        <v>ArgueTutor: An Adaptive Dialog-Based Learning System for Argumentation Skills;Wambsganss, Thiemo and Kueng, Tobias and Soellner, Matthias and Leimeister, Jan Marco;2021</v>
      </c>
      <c r="H54" s="1"/>
      <c r="I54" s="1"/>
      <c r="J54" s="1"/>
      <c r="K54" s="1"/>
      <c r="L54" s="1"/>
      <c r="M54" s="1"/>
      <c r="N54" s="1"/>
      <c r="O54" s="1"/>
      <c r="P54" s="1"/>
      <c r="Q54" s="1"/>
      <c r="R54" s="1"/>
      <c r="S54" s="1"/>
      <c r="T54" s="1"/>
      <c r="U54" s="1"/>
      <c r="V54" s="1"/>
      <c r="W54" s="1"/>
      <c r="X54" s="1"/>
      <c r="Y54" s="1"/>
      <c r="Z54" s="1"/>
      <c r="AA54" s="1"/>
      <c r="AB54" s="1"/>
      <c r="AC54" s="1"/>
      <c r="AD54" s="1"/>
    </row>
    <row r="55" spans="1:30">
      <c r="A55" s="75">
        <v>54</v>
      </c>
      <c r="B55" s="75">
        <v>212</v>
      </c>
      <c r="C55" s="76" t="s">
        <v>112</v>
      </c>
      <c r="D55" s="75">
        <v>2020</v>
      </c>
      <c r="E55" s="76" t="s">
        <v>113</v>
      </c>
      <c r="F55" s="76" t="b">
        <v>1</v>
      </c>
      <c r="G55" s="76" t="str">
        <f t="shared" si="0"/>
        <v>Design and Evaluation of Intelligent Agent Prototypes for Assistance with Focus and Productivity at Work;Grover, Ted and Rowan, Kael and Suh, Jina and McDuff, Daniel and Czerwinski, Mary;2020</v>
      </c>
      <c r="H55" s="1"/>
      <c r="I55" s="1"/>
      <c r="J55" s="1"/>
      <c r="K55" s="1"/>
      <c r="L55" s="1"/>
      <c r="M55" s="1"/>
      <c r="N55" s="1"/>
      <c r="O55" s="1"/>
      <c r="P55" s="1"/>
      <c r="Q55" s="1"/>
      <c r="R55" s="1"/>
      <c r="S55" s="1"/>
      <c r="T55" s="1"/>
      <c r="U55" s="1"/>
      <c r="V55" s="1"/>
      <c r="W55" s="1"/>
      <c r="X55" s="1"/>
      <c r="Y55" s="1"/>
      <c r="Z55" s="1"/>
      <c r="AA55" s="1"/>
      <c r="AB55" s="1"/>
      <c r="AC55" s="1"/>
      <c r="AD55" s="1"/>
    </row>
    <row r="56" spans="1:30">
      <c r="A56" s="77">
        <v>55</v>
      </c>
      <c r="B56" s="77">
        <v>214</v>
      </c>
      <c r="C56" s="78" t="s">
        <v>114</v>
      </c>
      <c r="D56" s="77">
        <v>2021</v>
      </c>
      <c r="E56" s="78" t="s">
        <v>115</v>
      </c>
      <c r="F56" s="78" t="b">
        <v>1</v>
      </c>
      <c r="G56" s="78" t="str">
        <f t="shared" si="0"/>
        <v>Towards an Online Empathetic Chatbot with Emotion Causes;Li, Yanran and Li, Ke and Ning, Hongke and Xia, Xiaoqiang and Guo, Yalong and Wei, Chen and Cui, Jianwei and Wang, Bin;2021</v>
      </c>
      <c r="H56" s="1"/>
      <c r="I56" s="1"/>
      <c r="J56" s="1"/>
      <c r="K56" s="1"/>
      <c r="L56" s="1"/>
      <c r="M56" s="1"/>
      <c r="N56" s="1"/>
      <c r="O56" s="1"/>
      <c r="P56" s="1"/>
      <c r="Q56" s="1"/>
      <c r="R56" s="1"/>
      <c r="S56" s="1"/>
      <c r="T56" s="1"/>
      <c r="U56" s="1"/>
      <c r="V56" s="1"/>
      <c r="W56" s="1"/>
      <c r="X56" s="1"/>
      <c r="Y56" s="1"/>
      <c r="Z56" s="1"/>
      <c r="AA56" s="1"/>
      <c r="AB56" s="1"/>
      <c r="AC56" s="1"/>
      <c r="AD56" s="1"/>
    </row>
    <row r="57" spans="1:30">
      <c r="A57" s="77">
        <v>56</v>
      </c>
      <c r="B57" s="77">
        <v>226</v>
      </c>
      <c r="C57" s="78" t="s">
        <v>116</v>
      </c>
      <c r="D57" s="77">
        <v>2020</v>
      </c>
      <c r="E57" s="78" t="s">
        <v>117</v>
      </c>
      <c r="F57" s="78" t="b">
        <v>1</v>
      </c>
      <c r="G57" s="78" t="str">
        <f t="shared" si="0"/>
        <v>Cold Comfort Matters - How Channel-Wise Emotional Strategies Help in a Customer Service Chatbot;Liu, Mingming and Ding, Qicheng and Zhang, Yu and Zhao, Guoguang and Hu, Changjian and Gong, Jiangtao and Xu, Penghui and Zhang, Yu and Zhang, Liuxin and Wang, Qianying;2020</v>
      </c>
      <c r="H57" s="1"/>
      <c r="I57" s="1"/>
      <c r="J57" s="1"/>
      <c r="K57" s="1"/>
      <c r="L57" s="1"/>
      <c r="M57" s="1"/>
      <c r="N57" s="1"/>
      <c r="O57" s="1"/>
      <c r="P57" s="1"/>
      <c r="Q57" s="1"/>
      <c r="R57" s="1"/>
      <c r="S57" s="1"/>
      <c r="T57" s="1"/>
      <c r="U57" s="1"/>
      <c r="V57" s="1"/>
      <c r="W57" s="1"/>
      <c r="X57" s="1"/>
      <c r="Y57" s="1"/>
      <c r="Z57" s="1"/>
      <c r="AA57" s="1"/>
      <c r="AB57" s="1"/>
      <c r="AC57" s="1"/>
      <c r="AD57" s="1"/>
    </row>
    <row r="58" spans="1:30">
      <c r="A58" s="77">
        <v>57</v>
      </c>
      <c r="B58" s="77">
        <v>236</v>
      </c>
      <c r="C58" s="78" t="s">
        <v>118</v>
      </c>
      <c r="D58" s="77">
        <v>2020</v>
      </c>
      <c r="E58" s="78" t="s">
        <v>119</v>
      </c>
      <c r="F58" s="78" t="b">
        <v>1</v>
      </c>
      <c r="G58" s="78" t="str">
        <f t="shared" si="0"/>
        <v>A Conversation Analysis of Non-Progress and Coping Strategies with a Banking Task-Oriented Chatbot;Li, Chi-Hsun and Yeh, Su-Fang and Chang, Tang-Jie and Tsai, Meng-Hsuan and Chen, Ken and Chang, Yung-Ju;2020</v>
      </c>
      <c r="H58" s="1"/>
      <c r="I58" s="1"/>
      <c r="J58" s="1"/>
      <c r="K58" s="1"/>
      <c r="L58" s="1"/>
      <c r="M58" s="1"/>
      <c r="N58" s="1"/>
      <c r="O58" s="1"/>
      <c r="P58" s="1"/>
      <c r="Q58" s="1"/>
      <c r="R58" s="1"/>
      <c r="S58" s="1"/>
      <c r="T58" s="1"/>
      <c r="U58" s="1"/>
      <c r="V58" s="1"/>
      <c r="W58" s="1"/>
      <c r="X58" s="1"/>
      <c r="Y58" s="1"/>
      <c r="Z58" s="1"/>
      <c r="AA58" s="1"/>
      <c r="AB58" s="1"/>
      <c r="AC58" s="1"/>
      <c r="AD58" s="1"/>
    </row>
    <row r="59" spans="1:30">
      <c r="A59" s="77">
        <v>58</v>
      </c>
      <c r="B59" s="77">
        <v>240</v>
      </c>
      <c r="C59" s="78" t="s">
        <v>120</v>
      </c>
      <c r="D59" s="77">
        <v>2020</v>
      </c>
      <c r="E59" s="78" t="s">
        <v>121</v>
      </c>
      <c r="F59" s="78" t="b">
        <v>1</v>
      </c>
      <c r="G59" s="78" t="str">
        <f t="shared" si="0"/>
        <v>Do Multilingual Users Prefer Chat-Bots That Code-Mix? Let's Nudge and Find Out!;Bawa, Anshul and Khadpe, Pranav and Joshi, Pratik and Bali, Kalika and Choudhury, Monojit;2020</v>
      </c>
      <c r="H59" s="1"/>
      <c r="I59" s="1"/>
      <c r="J59" s="1"/>
      <c r="K59" s="1"/>
      <c r="L59" s="1"/>
      <c r="M59" s="1"/>
      <c r="N59" s="1"/>
      <c r="O59" s="1"/>
      <c r="P59" s="1"/>
      <c r="Q59" s="1"/>
      <c r="R59" s="1"/>
      <c r="S59" s="1"/>
      <c r="T59" s="1"/>
      <c r="U59" s="1"/>
      <c r="V59" s="1"/>
      <c r="W59" s="1"/>
      <c r="X59" s="1"/>
      <c r="Y59" s="1"/>
      <c r="Z59" s="1"/>
      <c r="AA59" s="1"/>
      <c r="AB59" s="1"/>
      <c r="AC59" s="1"/>
      <c r="AD59" s="1"/>
    </row>
    <row r="60" spans="1:30">
      <c r="A60" s="77">
        <v>59</v>
      </c>
      <c r="B60" s="77">
        <v>253</v>
      </c>
      <c r="C60" s="78" t="s">
        <v>122</v>
      </c>
      <c r="D60" s="77">
        <v>2019</v>
      </c>
      <c r="E60" s="78" t="s">
        <v>123</v>
      </c>
      <c r="F60" s="78" t="b">
        <v>1</v>
      </c>
      <c r="G60" s="78" t="str">
        <f t="shared" si="0"/>
        <v>Transformation through Provocation?;Roussou, Maria and Perry, Sara and Katifori, Akrivi and Vassos, Stavros and Tzouganatou, Angeliki and McKinney, Sierra;2019</v>
      </c>
      <c r="H60" s="1"/>
      <c r="I60" s="1"/>
      <c r="J60" s="1"/>
      <c r="K60" s="1"/>
      <c r="L60" s="1"/>
      <c r="M60" s="1"/>
      <c r="N60" s="1"/>
      <c r="O60" s="1"/>
      <c r="P60" s="1"/>
      <c r="Q60" s="1"/>
      <c r="R60" s="1"/>
      <c r="S60" s="1"/>
      <c r="T60" s="1"/>
      <c r="U60" s="1"/>
      <c r="V60" s="1"/>
      <c r="W60" s="1"/>
      <c r="X60" s="1"/>
      <c r="Y60" s="1"/>
      <c r="Z60" s="1"/>
      <c r="AA60" s="1"/>
      <c r="AB60" s="1"/>
      <c r="AC60" s="1"/>
      <c r="AD60" s="1"/>
    </row>
    <row r="61" spans="1:30">
      <c r="A61" s="77">
        <v>60</v>
      </c>
      <c r="B61" s="77">
        <v>254</v>
      </c>
      <c r="C61" s="78" t="s">
        <v>124</v>
      </c>
      <c r="D61" s="77">
        <v>2017</v>
      </c>
      <c r="E61" s="78" t="s">
        <v>125</v>
      </c>
      <c r="F61" s="78" t="b">
        <v>1</v>
      </c>
      <c r="G61" s="78" t="str">
        <f t="shared" si="0"/>
        <v>A New Friend in Our Smartphone? Observing Interactions with Chatbots in the Search of Emotional Engagement;Portela, Manuel and Granell-Canut, Carlos;2017</v>
      </c>
      <c r="H61" s="1"/>
      <c r="I61" s="1"/>
      <c r="J61" s="1"/>
      <c r="K61" s="1"/>
      <c r="L61" s="1"/>
      <c r="M61" s="1"/>
      <c r="N61" s="1"/>
      <c r="O61" s="1"/>
      <c r="P61" s="1"/>
      <c r="Q61" s="1"/>
      <c r="R61" s="1"/>
      <c r="S61" s="1"/>
      <c r="T61" s="1"/>
      <c r="U61" s="1"/>
      <c r="V61" s="1"/>
      <c r="W61" s="1"/>
      <c r="X61" s="1"/>
      <c r="Y61" s="1"/>
      <c r="Z61" s="1"/>
      <c r="AA61" s="1"/>
      <c r="AB61" s="1"/>
      <c r="AC61" s="1"/>
      <c r="AD61" s="1"/>
    </row>
    <row r="62" spans="1:30">
      <c r="A62" s="67">
        <v>61</v>
      </c>
      <c r="B62" s="67">
        <v>280</v>
      </c>
      <c r="C62" s="68" t="s">
        <v>126</v>
      </c>
      <c r="D62" s="67">
        <v>2019</v>
      </c>
      <c r="E62" s="68" t="s">
        <v>127</v>
      </c>
      <c r="F62" s="68" t="b">
        <v>1</v>
      </c>
      <c r="G62" s="68" t="str">
        <f t="shared" si="0"/>
        <v>Chat with Smart Conversational Agents: How to Evaluate Chat Experience in Smart Home;Chen, Xiantao and Mi, Jiaqi and Jia, Menghua and Han, Yajuan and Zhou, Moli and Wu, Tian and Guan, Daisong;2019</v>
      </c>
      <c r="H62" s="1"/>
      <c r="I62" s="1"/>
      <c r="J62" s="1"/>
      <c r="K62" s="1"/>
      <c r="L62" s="1"/>
      <c r="M62" s="1"/>
      <c r="N62" s="1"/>
      <c r="O62" s="1"/>
      <c r="P62" s="1"/>
      <c r="Q62" s="1"/>
      <c r="R62" s="1"/>
      <c r="S62" s="1"/>
      <c r="T62" s="1"/>
      <c r="U62" s="1"/>
      <c r="V62" s="1"/>
      <c r="W62" s="1"/>
      <c r="X62" s="1"/>
      <c r="Y62" s="1"/>
      <c r="Z62" s="1"/>
      <c r="AA62" s="1"/>
      <c r="AB62" s="1"/>
      <c r="AC62" s="1"/>
      <c r="AD62" s="1"/>
    </row>
    <row r="63" spans="1:30">
      <c r="A63" s="67">
        <v>62</v>
      </c>
      <c r="B63" s="67">
        <v>283</v>
      </c>
      <c r="C63" s="68" t="s">
        <v>128</v>
      </c>
      <c r="D63" s="67">
        <v>2021</v>
      </c>
      <c r="E63" s="68" t="s">
        <v>129</v>
      </c>
      <c r="F63" s="68" t="b">
        <v>1</v>
      </c>
      <c r="G63" s="68" t="str">
        <f t="shared" si="0"/>
        <v>Chat or Tap? – Comparing Chatbots with ‘Classic’ Graphical User Interfaces for Mobile Interaction with Autonomous Mobility-on-Demand Systems;Flohr, Lukas A. and Kalinke, Sofie and Krüger, Antonio and Wallach, Dieter P.;2021</v>
      </c>
      <c r="H63" s="1"/>
      <c r="I63" s="1"/>
      <c r="J63" s="1"/>
      <c r="K63" s="1"/>
      <c r="L63" s="1"/>
      <c r="M63" s="1"/>
      <c r="N63" s="1"/>
      <c r="O63" s="1"/>
      <c r="P63" s="1"/>
      <c r="Q63" s="1"/>
      <c r="R63" s="1"/>
      <c r="S63" s="1"/>
      <c r="T63" s="1"/>
      <c r="U63" s="1"/>
      <c r="V63" s="1"/>
      <c r="W63" s="1"/>
      <c r="X63" s="1"/>
      <c r="Y63" s="1"/>
      <c r="Z63" s="1"/>
      <c r="AA63" s="1"/>
      <c r="AB63" s="1"/>
      <c r="AC63" s="1"/>
      <c r="AD63" s="1"/>
    </row>
    <row r="64" spans="1:30">
      <c r="A64" s="67">
        <v>63</v>
      </c>
      <c r="B64" s="67">
        <v>301</v>
      </c>
      <c r="C64" s="68" t="s">
        <v>130</v>
      </c>
      <c r="D64" s="67">
        <v>2019</v>
      </c>
      <c r="E64" s="68" t="s">
        <v>131</v>
      </c>
      <c r="F64" s="68" t="b">
        <v>1</v>
      </c>
      <c r="G64" s="68" t="str">
        <f t="shared" si="0"/>
        <v>Overcoming Distractions during Transitions from Break to Work Using a Conversational Website-Blocking System;Tseng, Vincent W.-S. and Lee, Matthew L. and Denoue, Laurent and Avrahami, Daniel;2019</v>
      </c>
      <c r="H64" s="1"/>
      <c r="I64" s="1"/>
      <c r="J64" s="1"/>
      <c r="K64" s="1"/>
      <c r="L64" s="1"/>
      <c r="M64" s="1"/>
      <c r="N64" s="1"/>
      <c r="O64" s="1"/>
      <c r="P64" s="1"/>
      <c r="Q64" s="1"/>
      <c r="R64" s="1"/>
      <c r="S64" s="1"/>
      <c r="T64" s="1"/>
      <c r="U64" s="1"/>
      <c r="V64" s="1"/>
      <c r="W64" s="1"/>
      <c r="X64" s="1"/>
      <c r="Y64" s="1"/>
      <c r="Z64" s="1"/>
      <c r="AA64" s="1"/>
      <c r="AB64" s="1"/>
      <c r="AC64" s="1"/>
      <c r="AD64" s="1"/>
    </row>
    <row r="65" spans="1:30">
      <c r="A65" s="67">
        <v>64</v>
      </c>
      <c r="B65" s="67">
        <v>302</v>
      </c>
      <c r="C65" s="68" t="s">
        <v>132</v>
      </c>
      <c r="D65" s="67">
        <v>2021</v>
      </c>
      <c r="E65" s="68" t="s">
        <v>133</v>
      </c>
      <c r="F65" s="68" t="b">
        <v>1</v>
      </c>
      <c r="G65" s="68" t="str">
        <f t="shared" si="0"/>
        <v>Contextual Bandit Applications in a Customer Support Bot;Sajeev, Sandra and Huang, Jade and Karampatziakis, Nikos and Hall, Matthew and Kochman, Sebastian and Chen, Weizhu;2021</v>
      </c>
      <c r="H65" s="1"/>
      <c r="I65" s="1"/>
      <c r="J65" s="1"/>
      <c r="K65" s="1"/>
      <c r="L65" s="1"/>
      <c r="M65" s="1"/>
      <c r="N65" s="1"/>
      <c r="O65" s="1"/>
      <c r="P65" s="1"/>
      <c r="Q65" s="1"/>
      <c r="R65" s="1"/>
      <c r="S65" s="1"/>
      <c r="T65" s="1"/>
      <c r="U65" s="1"/>
      <c r="V65" s="1"/>
      <c r="W65" s="1"/>
      <c r="X65" s="1"/>
      <c r="Y65" s="1"/>
      <c r="Z65" s="1"/>
      <c r="AA65" s="1"/>
      <c r="AB65" s="1"/>
      <c r="AC65" s="1"/>
      <c r="AD65" s="1"/>
    </row>
    <row r="66" spans="1:30">
      <c r="A66" s="67">
        <v>65</v>
      </c>
      <c r="B66" s="67">
        <v>303</v>
      </c>
      <c r="C66" s="68" t="s">
        <v>134</v>
      </c>
      <c r="D66" s="67">
        <v>2021</v>
      </c>
      <c r="E66" s="68" t="s">
        <v>135</v>
      </c>
      <c r="F66" s="68" t="b">
        <v>1</v>
      </c>
      <c r="G66" s="68" t="str">
        <f t="shared" si="0"/>
        <v>Designing and Evaluating Intelligent Agents’ Interaction Mechanisms for Assisting Human in High-Level Thinking Tasks;Peng, Zhenhui;2021</v>
      </c>
      <c r="H66" s="1"/>
      <c r="I66" s="1"/>
      <c r="J66" s="1"/>
      <c r="K66" s="1"/>
      <c r="L66" s="1"/>
      <c r="M66" s="1"/>
      <c r="N66" s="1"/>
      <c r="O66" s="1"/>
      <c r="P66" s="1"/>
      <c r="Q66" s="1"/>
      <c r="R66" s="1"/>
      <c r="S66" s="1"/>
      <c r="T66" s="1"/>
      <c r="U66" s="1"/>
      <c r="V66" s="1"/>
      <c r="W66" s="1"/>
      <c r="X66" s="1"/>
      <c r="Y66" s="1"/>
      <c r="Z66" s="1"/>
      <c r="AA66" s="1"/>
      <c r="AB66" s="1"/>
      <c r="AC66" s="1"/>
      <c r="AD66" s="1"/>
    </row>
    <row r="67" spans="1:30">
      <c r="A67" s="67">
        <v>66</v>
      </c>
      <c r="B67" s="67">
        <v>309</v>
      </c>
      <c r="C67" s="68" t="s">
        <v>136</v>
      </c>
      <c r="D67" s="67">
        <v>2019</v>
      </c>
      <c r="E67" s="68" t="s">
        <v>137</v>
      </c>
      <c r="F67" s="68" t="b">
        <v>1</v>
      </c>
      <c r="G67" s="68" t="str">
        <f t="shared" si="0"/>
        <v>Multimodal Analysis and Estimation of Intimate Self-Disclosure;Soleymani, Mohammad and Stefanov, Kalin and Kang, Sin-Hwa and Ondras, Jan and Gratch, Jonathan;2019</v>
      </c>
      <c r="H67" s="1"/>
      <c r="I67" s="1"/>
      <c r="J67" s="1"/>
      <c r="K67" s="1"/>
      <c r="L67" s="1"/>
      <c r="M67" s="1"/>
      <c r="N67" s="1"/>
      <c r="O67" s="1"/>
      <c r="P67" s="1"/>
      <c r="Q67" s="1"/>
      <c r="R67" s="1"/>
      <c r="S67" s="1"/>
      <c r="T67" s="1"/>
      <c r="U67" s="1"/>
      <c r="V67" s="1"/>
      <c r="W67" s="1"/>
      <c r="X67" s="1"/>
      <c r="Y67" s="1"/>
      <c r="Z67" s="1"/>
      <c r="AA67" s="1"/>
      <c r="AB67" s="1"/>
      <c r="AC67" s="1"/>
      <c r="AD67" s="1"/>
    </row>
    <row r="68" spans="1:30">
      <c r="A68" s="65">
        <v>67</v>
      </c>
      <c r="B68" s="65">
        <v>316</v>
      </c>
      <c r="C68" s="66" t="s">
        <v>138</v>
      </c>
      <c r="D68" s="65">
        <v>2017</v>
      </c>
      <c r="E68" s="66" t="s">
        <v>139</v>
      </c>
      <c r="F68" s="66" t="b">
        <v>1</v>
      </c>
      <c r="G68" s="66" t="str">
        <f t="shared" si="0"/>
        <v>Bottester: Testing Conversational Systems with Simulated Users;Vasconcelos, Marisa and Candello, Heloisa and Pinhanez, Claudio and dos Santos, Thiago;2017</v>
      </c>
      <c r="H68" s="1"/>
      <c r="I68" s="1"/>
      <c r="J68" s="1"/>
      <c r="K68" s="1"/>
      <c r="L68" s="1"/>
      <c r="M68" s="1"/>
      <c r="N68" s="1"/>
      <c r="O68" s="1"/>
      <c r="P68" s="1"/>
      <c r="Q68" s="1"/>
      <c r="R68" s="1"/>
      <c r="S68" s="1"/>
      <c r="T68" s="1"/>
      <c r="U68" s="1"/>
      <c r="V68" s="1"/>
      <c r="W68" s="1"/>
      <c r="X68" s="1"/>
      <c r="Y68" s="1"/>
      <c r="Z68" s="1"/>
      <c r="AA68" s="1"/>
      <c r="AB68" s="1"/>
      <c r="AC68" s="1"/>
      <c r="AD68" s="1"/>
    </row>
    <row r="69" spans="1:30">
      <c r="A69" s="65">
        <v>68</v>
      </c>
      <c r="B69" s="65">
        <v>328</v>
      </c>
      <c r="C69" s="66" t="s">
        <v>140</v>
      </c>
      <c r="D69" s="65">
        <v>2019</v>
      </c>
      <c r="E69" s="66" t="s">
        <v>141</v>
      </c>
      <c r="F69" s="66" t="b">
        <v>1</v>
      </c>
      <c r="G69" s="66" t="str">
        <f t="shared" si="0"/>
        <v>Dara: A Chatbot to Help Indian Artists and Designers Discover International Opportunities;Prasad, Archana and Blagsvedt, Sean and Pochiraju, Tej and Medhi Thies, Indrani;2019</v>
      </c>
      <c r="H69" s="1"/>
      <c r="I69" s="1"/>
      <c r="J69" s="1"/>
      <c r="K69" s="1"/>
      <c r="L69" s="1"/>
      <c r="M69" s="1"/>
      <c r="N69" s="1"/>
      <c r="O69" s="1"/>
      <c r="P69" s="1"/>
      <c r="Q69" s="1"/>
      <c r="R69" s="1"/>
      <c r="S69" s="1"/>
      <c r="T69" s="1"/>
      <c r="U69" s="1"/>
      <c r="V69" s="1"/>
      <c r="W69" s="1"/>
      <c r="X69" s="1"/>
      <c r="Y69" s="1"/>
      <c r="Z69" s="1"/>
      <c r="AA69" s="1"/>
      <c r="AB69" s="1"/>
      <c r="AC69" s="1"/>
      <c r="AD69" s="1"/>
    </row>
    <row r="70" spans="1:30">
      <c r="A70" s="65">
        <v>69</v>
      </c>
      <c r="B70" s="65">
        <v>332</v>
      </c>
      <c r="C70" s="66" t="s">
        <v>142</v>
      </c>
      <c r="D70" s="65">
        <v>2009</v>
      </c>
      <c r="E70" s="66" t="s">
        <v>143</v>
      </c>
      <c r="F70" s="66" t="b">
        <v>1</v>
      </c>
      <c r="G70" s="66" t="str">
        <f t="shared" si="0"/>
        <v>Effects of Conversational Agents on Human Communication in Thought-Evoking Multi-Party Dialogues;Dohsaka, Kohji and Asai, Ryota and Higashinaka, Ryuichiro and Minami, Yasuhiro and Maeda, Eisaku;2009</v>
      </c>
      <c r="H70" s="1"/>
      <c r="I70" s="1"/>
      <c r="J70" s="1"/>
      <c r="K70" s="1"/>
      <c r="L70" s="1"/>
      <c r="M70" s="1"/>
      <c r="N70" s="1"/>
      <c r="O70" s="1"/>
      <c r="P70" s="1"/>
      <c r="Q70" s="1"/>
      <c r="R70" s="1"/>
      <c r="S70" s="1"/>
      <c r="T70" s="1"/>
      <c r="U70" s="1"/>
      <c r="V70" s="1"/>
      <c r="W70" s="1"/>
      <c r="X70" s="1"/>
      <c r="Y70" s="1"/>
      <c r="Z70" s="1"/>
      <c r="AA70" s="1"/>
      <c r="AB70" s="1"/>
      <c r="AC70" s="1"/>
      <c r="AD70" s="1"/>
    </row>
    <row r="71" spans="1:30">
      <c r="A71" s="65">
        <v>70</v>
      </c>
      <c r="B71" s="65">
        <v>333</v>
      </c>
      <c r="C71" s="66" t="s">
        <v>144</v>
      </c>
      <c r="D71" s="65">
        <v>2020</v>
      </c>
      <c r="E71" s="66" t="s">
        <v>145</v>
      </c>
      <c r="F71" s="66" t="b">
        <v>1</v>
      </c>
      <c r="G71" s="66" t="str">
        <f t="shared" si="0"/>
        <v>SlumberBot: An Interactive Agent for Helping Users Investigate Disturbance Factors of Sleep Quality;Liu, Yizhou and Kim, Da-jung and Miao, Ting and Chuang, Yaliang;2020</v>
      </c>
      <c r="H71" s="1"/>
      <c r="I71" s="1"/>
      <c r="J71" s="1"/>
      <c r="K71" s="1"/>
      <c r="L71" s="1"/>
      <c r="M71" s="1"/>
      <c r="N71" s="1"/>
      <c r="O71" s="1"/>
      <c r="P71" s="1"/>
      <c r="Q71" s="1"/>
      <c r="R71" s="1"/>
      <c r="S71" s="1"/>
      <c r="T71" s="1"/>
      <c r="U71" s="1"/>
      <c r="V71" s="1"/>
      <c r="W71" s="1"/>
      <c r="X71" s="1"/>
      <c r="Y71" s="1"/>
      <c r="Z71" s="1"/>
      <c r="AA71" s="1"/>
      <c r="AB71" s="1"/>
      <c r="AC71" s="1"/>
      <c r="AD71" s="1"/>
    </row>
    <row r="72" spans="1:30">
      <c r="A72" s="65">
        <v>71</v>
      </c>
      <c r="B72" s="65">
        <v>344</v>
      </c>
      <c r="C72" s="66" t="s">
        <v>146</v>
      </c>
      <c r="D72" s="65">
        <v>2019</v>
      </c>
      <c r="E72" s="66" t="s">
        <v>147</v>
      </c>
      <c r="F72" s="66" t="b">
        <v>1</v>
      </c>
      <c r="G72" s="66" t="str">
        <f t="shared" si="0"/>
        <v>Can Direct Address Affect User Engagement with Chatbots Embodied in Physical Spaces?;Candello, Heloisa and Pinhanez, Claudio and Pichiliani, Mauro and Vasconcelos, Marisa and Conde, Haylla;2019</v>
      </c>
      <c r="H72" s="1"/>
      <c r="I72" s="1"/>
      <c r="J72" s="1"/>
      <c r="K72" s="1"/>
      <c r="L72" s="1"/>
      <c r="M72" s="1"/>
      <c r="N72" s="1"/>
      <c r="O72" s="1"/>
      <c r="P72" s="1"/>
      <c r="Q72" s="1"/>
      <c r="R72" s="1"/>
      <c r="S72" s="1"/>
      <c r="T72" s="1"/>
      <c r="U72" s="1"/>
      <c r="V72" s="1"/>
      <c r="W72" s="1"/>
      <c r="X72" s="1"/>
      <c r="Y72" s="1"/>
      <c r="Z72" s="1"/>
      <c r="AA72" s="1"/>
      <c r="AB72" s="1"/>
      <c r="AC72" s="1"/>
      <c r="AD72" s="1"/>
    </row>
    <row r="73" spans="1:30">
      <c r="A73" s="65">
        <v>72</v>
      </c>
      <c r="B73" s="65">
        <v>347</v>
      </c>
      <c r="C73" s="66" t="s">
        <v>148</v>
      </c>
      <c r="D73" s="65">
        <v>2020</v>
      </c>
      <c r="E73" s="66" t="s">
        <v>149</v>
      </c>
      <c r="F73" s="66" t="b">
        <v>1</v>
      </c>
      <c r="G73" s="66" t="str">
        <f t="shared" si="0"/>
        <v>Is She Truly Enjoying the Conversation? Analysis of Physiological Signals toward Adaptive Dialogue Systems;Katada, Shun and Okada, Shogo and Hirano, Yuki and Komatani, Kazunori;2020</v>
      </c>
      <c r="H73" s="1"/>
      <c r="I73" s="1"/>
      <c r="J73" s="1"/>
      <c r="K73" s="1"/>
      <c r="L73" s="1"/>
      <c r="M73" s="1"/>
      <c r="N73" s="1"/>
      <c r="O73" s="1"/>
      <c r="P73" s="1"/>
      <c r="Q73" s="1"/>
      <c r="R73" s="1"/>
      <c r="S73" s="1"/>
      <c r="T73" s="1"/>
      <c r="U73" s="1"/>
      <c r="V73" s="1"/>
      <c r="W73" s="1"/>
      <c r="X73" s="1"/>
      <c r="Y73" s="1"/>
      <c r="Z73" s="1"/>
      <c r="AA73" s="1"/>
      <c r="AB73" s="1"/>
      <c r="AC73" s="1"/>
      <c r="AD73" s="1"/>
    </row>
    <row r="74" spans="1:30">
      <c r="A74" s="63">
        <v>73</v>
      </c>
      <c r="B74" s="63">
        <v>357</v>
      </c>
      <c r="C74" s="64" t="s">
        <v>150</v>
      </c>
      <c r="D74" s="63">
        <v>2018</v>
      </c>
      <c r="E74" s="64" t="s">
        <v>151</v>
      </c>
      <c r="F74" s="64" t="b">
        <v>1</v>
      </c>
      <c r="G74" s="64" t="str">
        <f t="shared" si="0"/>
        <v>Find the Conversation Killers: A Predictive Study of Thread-Ending Posts;Jiao, Yunhao and Li, Cheng and Wu, Fei and Mei, Qiaozhu;2018</v>
      </c>
      <c r="H74" s="1"/>
      <c r="I74" s="1"/>
      <c r="J74" s="1"/>
      <c r="K74" s="1"/>
      <c r="L74" s="1"/>
      <c r="M74" s="1"/>
      <c r="N74" s="1"/>
      <c r="O74" s="1"/>
      <c r="P74" s="1"/>
      <c r="Q74" s="1"/>
      <c r="R74" s="1"/>
      <c r="S74" s="1"/>
      <c r="T74" s="1"/>
      <c r="U74" s="1"/>
      <c r="V74" s="1"/>
      <c r="W74" s="1"/>
      <c r="X74" s="1"/>
      <c r="Y74" s="1"/>
      <c r="Z74" s="1"/>
      <c r="AA74" s="1"/>
      <c r="AB74" s="1"/>
      <c r="AC74" s="1"/>
      <c r="AD74" s="1"/>
    </row>
    <row r="75" spans="1:30">
      <c r="A75" s="63">
        <v>74</v>
      </c>
      <c r="B75" s="63">
        <v>370</v>
      </c>
      <c r="C75" s="64" t="s">
        <v>152</v>
      </c>
      <c r="D75" s="63">
        <v>2020</v>
      </c>
      <c r="E75" s="64" t="s">
        <v>153</v>
      </c>
      <c r="F75" s="64" t="b">
        <v>1</v>
      </c>
      <c r="G75" s="64" t="str">
        <f t="shared" si="0"/>
        <v>Computer Vision Based Indoor Navigation for Shopping Complexes;Perera, G. S.T. and Madhubhashini, K. W.R. and Lunugalage, Dilani and Piyathilaka, D. V.S. and Lakshani, W. H.U. and Kasthurirathna, Dharshana;2020</v>
      </c>
      <c r="H75" s="1"/>
      <c r="I75" s="1"/>
      <c r="J75" s="1"/>
      <c r="K75" s="1"/>
      <c r="L75" s="1"/>
      <c r="M75" s="1"/>
      <c r="N75" s="1"/>
      <c r="O75" s="1"/>
      <c r="P75" s="1"/>
      <c r="Q75" s="1"/>
      <c r="R75" s="1"/>
      <c r="S75" s="1"/>
      <c r="T75" s="1"/>
      <c r="U75" s="1"/>
      <c r="V75" s="1"/>
      <c r="W75" s="1"/>
      <c r="X75" s="1"/>
      <c r="Y75" s="1"/>
      <c r="Z75" s="1"/>
      <c r="AA75" s="1"/>
      <c r="AB75" s="1"/>
      <c r="AC75" s="1"/>
      <c r="AD75" s="1"/>
    </row>
    <row r="76" spans="1:30">
      <c r="A76" s="63">
        <v>75</v>
      </c>
      <c r="B76" s="63">
        <v>375</v>
      </c>
      <c r="C76" s="64" t="s">
        <v>154</v>
      </c>
      <c r="D76" s="63">
        <v>2021</v>
      </c>
      <c r="E76" s="64" t="s">
        <v>155</v>
      </c>
      <c r="F76" s="64" t="b">
        <v>1</v>
      </c>
      <c r="G76" s="64" t="str">
        <f t="shared" si="0"/>
        <v>CURHAT: Telling Your Story to a Multimodal Conversation Bot to Alleviating the Stress Caused by Pandemic Fatigue;Putra, Rafiandi Ammar and Musyaffa, Irsyad and Asfarian, Auzi and Ramadhan, Dean Apriana;2021</v>
      </c>
      <c r="H76" s="1"/>
      <c r="I76" s="1"/>
      <c r="J76" s="1"/>
      <c r="K76" s="1"/>
      <c r="L76" s="1"/>
      <c r="M76" s="1"/>
      <c r="N76" s="1"/>
      <c r="O76" s="1"/>
      <c r="P76" s="1"/>
      <c r="Q76" s="1"/>
      <c r="R76" s="1"/>
      <c r="S76" s="1"/>
      <c r="T76" s="1"/>
      <c r="U76" s="1"/>
      <c r="V76" s="1"/>
      <c r="W76" s="1"/>
      <c r="X76" s="1"/>
      <c r="Y76" s="1"/>
      <c r="Z76" s="1"/>
      <c r="AA76" s="1"/>
      <c r="AB76" s="1"/>
      <c r="AC76" s="1"/>
      <c r="AD76" s="1"/>
    </row>
    <row r="77" spans="1:30">
      <c r="A77" s="63">
        <v>76</v>
      </c>
      <c r="B77" s="63">
        <v>378</v>
      </c>
      <c r="C77" s="64" t="s">
        <v>156</v>
      </c>
      <c r="D77" s="63">
        <v>2021</v>
      </c>
      <c r="E77" s="64" t="s">
        <v>157</v>
      </c>
      <c r="F77" s="64" t="b">
        <v>1</v>
      </c>
      <c r="G77" s="64" t="str">
        <f t="shared" si="0"/>
        <v>Key Qualities of Conversational Chatbots – the PEACE Model;Svikhnushina, Ekaterina and Pu, Pearl;2021</v>
      </c>
      <c r="H77" s="1"/>
      <c r="I77" s="1"/>
      <c r="J77" s="1"/>
      <c r="K77" s="1"/>
      <c r="L77" s="1"/>
      <c r="M77" s="1"/>
      <c r="N77" s="1"/>
      <c r="O77" s="1"/>
      <c r="P77" s="1"/>
      <c r="Q77" s="1"/>
      <c r="R77" s="1"/>
      <c r="S77" s="1"/>
      <c r="T77" s="1"/>
      <c r="U77" s="1"/>
      <c r="V77" s="1"/>
      <c r="W77" s="1"/>
      <c r="X77" s="1"/>
      <c r="Y77" s="1"/>
      <c r="Z77" s="1"/>
      <c r="AA77" s="1"/>
      <c r="AB77" s="1"/>
      <c r="AC77" s="1"/>
      <c r="AD77" s="1"/>
    </row>
    <row r="78" spans="1:30">
      <c r="A78" s="63">
        <v>77</v>
      </c>
      <c r="B78" s="63">
        <v>438</v>
      </c>
      <c r="C78" s="64" t="s">
        <v>158</v>
      </c>
      <c r="D78" s="63">
        <v>2019</v>
      </c>
      <c r="E78" s="64" t="s">
        <v>159</v>
      </c>
      <c r="F78" s="64" t="b">
        <v>1</v>
      </c>
      <c r="G78" s="64" t="str">
        <f t="shared" si="0"/>
        <v>Creating Chatbots to Talk with Humans: HCI Evaluations and Perspectives;Galv\~{a}o, Vinícius F and Maciel, Cristiano and Garcia, Ana Cristina Bicharra;2019</v>
      </c>
      <c r="H78" s="1"/>
      <c r="I78" s="1"/>
      <c r="J78" s="1"/>
      <c r="K78" s="1"/>
      <c r="L78" s="1"/>
      <c r="M78" s="1"/>
      <c r="N78" s="1"/>
      <c r="O78" s="1"/>
      <c r="P78" s="1"/>
      <c r="Q78" s="1"/>
      <c r="R78" s="1"/>
      <c r="S78" s="1"/>
      <c r="T78" s="1"/>
      <c r="U78" s="1"/>
      <c r="V78" s="1"/>
      <c r="W78" s="1"/>
      <c r="X78" s="1"/>
      <c r="Y78" s="1"/>
      <c r="Z78" s="1"/>
      <c r="AA78" s="1"/>
      <c r="AB78" s="1"/>
      <c r="AC78" s="1"/>
      <c r="AD78" s="1"/>
    </row>
    <row r="79" spans="1:30">
      <c r="A79" s="63">
        <v>78</v>
      </c>
      <c r="B79" s="63">
        <v>441</v>
      </c>
      <c r="C79" s="64" t="s">
        <v>160</v>
      </c>
      <c r="D79" s="63">
        <v>2013</v>
      </c>
      <c r="E79" s="64" t="s">
        <v>161</v>
      </c>
      <c r="F79" s="64" t="b">
        <v>1</v>
      </c>
      <c r="G79" s="64" t="str">
        <f t="shared" si="0"/>
        <v>Designing Engagement-Aware Agents for Multiparty Conversations;Xu, Qianli and Li, Liyuan and Wang, Gang;2013</v>
      </c>
      <c r="H79" s="1"/>
      <c r="I79" s="1"/>
      <c r="J79" s="1"/>
      <c r="K79" s="1"/>
      <c r="L79" s="1"/>
      <c r="M79" s="1"/>
      <c r="N79" s="1"/>
      <c r="O79" s="1"/>
      <c r="P79" s="1"/>
      <c r="Q79" s="1"/>
      <c r="R79" s="1"/>
      <c r="S79" s="1"/>
      <c r="T79" s="1"/>
      <c r="U79" s="1"/>
      <c r="V79" s="1"/>
      <c r="W79" s="1"/>
      <c r="X79" s="1"/>
      <c r="Y79" s="1"/>
      <c r="Z79" s="1"/>
      <c r="AA79" s="1"/>
      <c r="AB79" s="1"/>
      <c r="AC79" s="1"/>
      <c r="AD79" s="1"/>
    </row>
    <row r="80" spans="1:30">
      <c r="A80" s="61">
        <v>79</v>
      </c>
      <c r="B80" s="61">
        <v>475</v>
      </c>
      <c r="C80" s="62" t="s">
        <v>162</v>
      </c>
      <c r="D80" s="61">
        <v>2021</v>
      </c>
      <c r="E80" s="62" t="s">
        <v>163</v>
      </c>
      <c r="F80" s="62" t="b">
        <v>1</v>
      </c>
      <c r="G80" s="62" t="str">
        <f t="shared" si="0"/>
        <v>Adapting Online Messaging Based on Emotional State;Mostafavi, Moeen;2021</v>
      </c>
      <c r="H80" s="1"/>
      <c r="I80" s="1"/>
      <c r="J80" s="1"/>
      <c r="K80" s="1"/>
      <c r="L80" s="1"/>
      <c r="M80" s="1"/>
      <c r="N80" s="1"/>
      <c r="O80" s="1"/>
      <c r="P80" s="1"/>
      <c r="Q80" s="1"/>
      <c r="R80" s="1"/>
      <c r="S80" s="1"/>
      <c r="T80" s="1"/>
      <c r="U80" s="1"/>
      <c r="V80" s="1"/>
      <c r="W80" s="1"/>
      <c r="X80" s="1"/>
      <c r="Y80" s="1"/>
      <c r="Z80" s="1"/>
      <c r="AA80" s="1"/>
      <c r="AB80" s="1"/>
      <c r="AC80" s="1"/>
      <c r="AD80" s="1"/>
    </row>
    <row r="81" spans="1:30">
      <c r="A81" s="61">
        <v>80</v>
      </c>
      <c r="B81" s="61">
        <v>481</v>
      </c>
      <c r="C81" s="62" t="s">
        <v>164</v>
      </c>
      <c r="D81" s="61">
        <v>2019</v>
      </c>
      <c r="E81" s="62" t="s">
        <v>165</v>
      </c>
      <c r="F81" s="62" t="b">
        <v>1</v>
      </c>
      <c r="G81" s="62" t="str">
        <f t="shared" si="0"/>
        <v>Evaluating Variable-Length Multiple-Option Lists in Chatbots and Mobile Search;Atanasova, Pepa and Karadzhov, Georgi and Kiprov, Yasen and Nakov, Preslav and Sebastiani, Fabrizio;2019</v>
      </c>
      <c r="H81" s="1"/>
      <c r="I81" s="1"/>
      <c r="J81" s="1"/>
      <c r="K81" s="1"/>
      <c r="L81" s="1"/>
      <c r="M81" s="1"/>
      <c r="N81" s="1"/>
      <c r="O81" s="1"/>
      <c r="P81" s="1"/>
      <c r="Q81" s="1"/>
      <c r="R81" s="1"/>
      <c r="S81" s="1"/>
      <c r="T81" s="1"/>
      <c r="U81" s="1"/>
      <c r="V81" s="1"/>
      <c r="W81" s="1"/>
      <c r="X81" s="1"/>
      <c r="Y81" s="1"/>
      <c r="Z81" s="1"/>
      <c r="AA81" s="1"/>
      <c r="AB81" s="1"/>
      <c r="AC81" s="1"/>
      <c r="AD81" s="1"/>
    </row>
    <row r="82" spans="1:30">
      <c r="A82" s="61">
        <v>81</v>
      </c>
      <c r="B82" s="61">
        <v>491</v>
      </c>
      <c r="C82" s="62" t="s">
        <v>166</v>
      </c>
      <c r="D82" s="61">
        <v>2020</v>
      </c>
      <c r="E82" s="62" t="s">
        <v>167</v>
      </c>
      <c r="F82" s="62" t="b">
        <v>1</v>
      </c>
      <c r="G82" s="62" t="str">
        <f t="shared" si="0"/>
        <v>Automation Anxiety as a Barrier to Workplace Automation: An Empirical Analysis of the Example of Recruiting Chatbots in Germany;Eißer, Judith and Torrini, Mario and Böhm, Stephan;2020</v>
      </c>
      <c r="H82" s="1"/>
      <c r="I82" s="1"/>
      <c r="J82" s="1"/>
      <c r="K82" s="1"/>
      <c r="L82" s="1"/>
      <c r="M82" s="1"/>
      <c r="N82" s="1"/>
      <c r="O82" s="1"/>
      <c r="P82" s="1"/>
      <c r="Q82" s="1"/>
      <c r="R82" s="1"/>
      <c r="S82" s="1"/>
      <c r="T82" s="1"/>
      <c r="U82" s="1"/>
      <c r="V82" s="1"/>
      <c r="W82" s="1"/>
      <c r="X82" s="1"/>
      <c r="Y82" s="1"/>
      <c r="Z82" s="1"/>
      <c r="AA82" s="1"/>
      <c r="AB82" s="1"/>
      <c r="AC82" s="1"/>
      <c r="AD82" s="1"/>
    </row>
    <row r="83" spans="1:30">
      <c r="A83" s="61">
        <v>82</v>
      </c>
      <c r="B83" s="61">
        <v>508</v>
      </c>
      <c r="C83" s="62" t="s">
        <v>168</v>
      </c>
      <c r="D83" s="61">
        <v>2021</v>
      </c>
      <c r="E83" s="62" t="s">
        <v>169</v>
      </c>
      <c r="F83" s="62" t="b">
        <v>1</v>
      </c>
      <c r="G83" s="62" t="str">
        <f t="shared" si="0"/>
        <v>Towards Understanding People’s Experiences of AI Computer Vision Fitness Instructor Apps;Garbett, Andrew and Degutyte, Ziedune and Hodge, James and Astell, Arlene;2021</v>
      </c>
      <c r="H83" s="1"/>
      <c r="I83" s="1"/>
      <c r="J83" s="1"/>
      <c r="K83" s="1"/>
      <c r="L83" s="1"/>
      <c r="M83" s="1"/>
      <c r="N83" s="1"/>
      <c r="O83" s="1"/>
      <c r="P83" s="1"/>
      <c r="Q83" s="1"/>
      <c r="R83" s="1"/>
      <c r="S83" s="1"/>
      <c r="T83" s="1"/>
      <c r="U83" s="1"/>
      <c r="V83" s="1"/>
      <c r="W83" s="1"/>
      <c r="X83" s="1"/>
      <c r="Y83" s="1"/>
      <c r="Z83" s="1"/>
      <c r="AA83" s="1"/>
      <c r="AB83" s="1"/>
      <c r="AC83" s="1"/>
      <c r="AD83" s="1"/>
    </row>
    <row r="84" spans="1:30">
      <c r="A84" s="61">
        <v>83</v>
      </c>
      <c r="B84" s="61">
        <v>529</v>
      </c>
      <c r="C84" s="62" t="s">
        <v>170</v>
      </c>
      <c r="D84" s="61">
        <v>2018</v>
      </c>
      <c r="E84" s="62" t="s">
        <v>171</v>
      </c>
      <c r="F84" s="62" t="b">
        <v>1</v>
      </c>
      <c r="G84" s="62" t="str">
        <f t="shared" si="0"/>
        <v>Airbot: Using a Work Flow Model for Proactive Assistance in Public Spaces;Kattenbeck, Markus and Kilian, Melanie A. and Ferstl, Matthias and Alt, Florian and Ludwig, Bernd;2018</v>
      </c>
      <c r="H84" s="1"/>
      <c r="I84" s="1"/>
      <c r="J84" s="1"/>
      <c r="K84" s="1"/>
      <c r="L84" s="1"/>
      <c r="M84" s="1"/>
      <c r="N84" s="1"/>
      <c r="O84" s="1"/>
      <c r="P84" s="1"/>
      <c r="Q84" s="1"/>
      <c r="R84" s="1"/>
      <c r="S84" s="1"/>
      <c r="T84" s="1"/>
      <c r="U84" s="1"/>
      <c r="V84" s="1"/>
      <c r="W84" s="1"/>
      <c r="X84" s="1"/>
      <c r="Y84" s="1"/>
      <c r="Z84" s="1"/>
      <c r="AA84" s="1"/>
      <c r="AB84" s="1"/>
      <c r="AC84" s="1"/>
      <c r="AD84" s="1"/>
    </row>
    <row r="85" spans="1:30">
      <c r="A85" s="61">
        <v>84</v>
      </c>
      <c r="B85" s="61">
        <v>533</v>
      </c>
      <c r="C85" s="62" t="s">
        <v>172</v>
      </c>
      <c r="D85" s="61">
        <v>2021</v>
      </c>
      <c r="E85" s="62" t="s">
        <v>173</v>
      </c>
      <c r="F85" s="62" t="b">
        <v>1</v>
      </c>
      <c r="G85" s="62" t="str">
        <f t="shared" si="0"/>
        <v>When the Social Becomes Non-Human: Young People's Perception of Social Support in Chatbots;Bae Brandtzæg, Petter Bae and Skjuve, Marita and Kristoffer Dysthe, Kim Kristoffer and Følstad, Asbjørn;2021</v>
      </c>
      <c r="H85" s="1"/>
      <c r="I85" s="1"/>
      <c r="J85" s="1"/>
      <c r="K85" s="1"/>
      <c r="L85" s="1"/>
      <c r="M85" s="1"/>
      <c r="N85" s="1"/>
      <c r="O85" s="1"/>
      <c r="P85" s="1"/>
      <c r="Q85" s="1"/>
      <c r="R85" s="1"/>
      <c r="S85" s="1"/>
      <c r="T85" s="1"/>
      <c r="U85" s="1"/>
      <c r="V85" s="1"/>
      <c r="W85" s="1"/>
      <c r="X85" s="1"/>
      <c r="Y85" s="1"/>
      <c r="Z85" s="1"/>
      <c r="AA85" s="1"/>
      <c r="AB85" s="1"/>
      <c r="AC85" s="1"/>
      <c r="AD85" s="1"/>
    </row>
    <row r="86" spans="1:30">
      <c r="A86" s="67">
        <v>85</v>
      </c>
      <c r="B86" s="67">
        <v>561</v>
      </c>
      <c r="C86" s="68" t="s">
        <v>174</v>
      </c>
      <c r="D86" s="67">
        <v>2020</v>
      </c>
      <c r="E86" s="68" t="s">
        <v>175</v>
      </c>
      <c r="F86" s="68" t="b">
        <v>1</v>
      </c>
      <c r="G86" s="68" t="str">
        <f t="shared" si="0"/>
        <v>Living with RITA: Tenants, Landlords and Agents Trusting Agents;Anderson, India and Matthews, Ben;2020</v>
      </c>
      <c r="H86" s="1"/>
      <c r="I86" s="1"/>
      <c r="J86" s="1"/>
      <c r="K86" s="1"/>
      <c r="L86" s="1"/>
      <c r="M86" s="1"/>
      <c r="N86" s="1"/>
      <c r="O86" s="1"/>
      <c r="P86" s="1"/>
      <c r="Q86" s="1"/>
      <c r="R86" s="1"/>
      <c r="S86" s="1"/>
      <c r="T86" s="1"/>
      <c r="U86" s="1"/>
      <c r="V86" s="1"/>
      <c r="W86" s="1"/>
      <c r="X86" s="1"/>
      <c r="Y86" s="1"/>
      <c r="Z86" s="1"/>
      <c r="AA86" s="1"/>
      <c r="AB86" s="1"/>
      <c r="AC86" s="1"/>
      <c r="AD86" s="1"/>
    </row>
    <row r="87" spans="1:30">
      <c r="A87" s="67">
        <v>86</v>
      </c>
      <c r="B87" s="67">
        <v>564</v>
      </c>
      <c r="C87" s="68" t="s">
        <v>176</v>
      </c>
      <c r="D87" s="67">
        <v>2020</v>
      </c>
      <c r="E87" s="68" t="s">
        <v>177</v>
      </c>
      <c r="F87" s="68" t="b">
        <v>1</v>
      </c>
      <c r="G87" s="68" t="str">
        <f t="shared" si="0"/>
        <v>LanguageLogger: A Mobile Keyboard Application for Studying Language Use in Everyday Text Communication in the Wild;Bemmann, Florian and Buschek, Daniel;2020</v>
      </c>
      <c r="H87" s="1"/>
      <c r="I87" s="1"/>
      <c r="J87" s="1"/>
      <c r="K87" s="1"/>
      <c r="L87" s="1"/>
      <c r="M87" s="1"/>
      <c r="N87" s="1"/>
      <c r="O87" s="1"/>
      <c r="P87" s="1"/>
      <c r="Q87" s="1"/>
      <c r="R87" s="1"/>
      <c r="S87" s="1"/>
      <c r="T87" s="1"/>
      <c r="U87" s="1"/>
      <c r="V87" s="1"/>
      <c r="W87" s="1"/>
      <c r="X87" s="1"/>
      <c r="Y87" s="1"/>
      <c r="Z87" s="1"/>
      <c r="AA87" s="1"/>
      <c r="AB87" s="1"/>
      <c r="AC87" s="1"/>
      <c r="AD87" s="1"/>
    </row>
    <row r="88" spans="1:30">
      <c r="A88" s="67">
        <v>87</v>
      </c>
      <c r="B88" s="67">
        <v>568</v>
      </c>
      <c r="C88" s="68" t="s">
        <v>178</v>
      </c>
      <c r="D88" s="67">
        <v>2021</v>
      </c>
      <c r="E88" s="68" t="s">
        <v>179</v>
      </c>
      <c r="F88" s="68" t="b">
        <v>1</v>
      </c>
      <c r="G88" s="68" t="str">
        <f t="shared" si="0"/>
        <v>FoodChattAR: Exploring the Design Space of Edible Virtual Agents for Human-Food Interaction;Weber, Philip and Krings, Kevin and Nießner, Julia and Brodesser, Sabrina and Ludwig, Thomas;2021</v>
      </c>
      <c r="H88" s="1"/>
      <c r="I88" s="1"/>
      <c r="J88" s="1"/>
      <c r="K88" s="1"/>
      <c r="L88" s="1"/>
      <c r="M88" s="1"/>
      <c r="N88" s="1"/>
      <c r="O88" s="1"/>
      <c r="P88" s="1"/>
      <c r="Q88" s="1"/>
      <c r="R88" s="1"/>
      <c r="S88" s="1"/>
      <c r="T88" s="1"/>
      <c r="U88" s="1"/>
      <c r="V88" s="1"/>
      <c r="W88" s="1"/>
      <c r="X88" s="1"/>
      <c r="Y88" s="1"/>
      <c r="Z88" s="1"/>
      <c r="AA88" s="1"/>
      <c r="AB88" s="1"/>
      <c r="AC88" s="1"/>
      <c r="AD88" s="1"/>
    </row>
    <row r="89" spans="1:30">
      <c r="A89" s="67">
        <v>88</v>
      </c>
      <c r="B89" s="67">
        <v>574</v>
      </c>
      <c r="C89" s="68" t="s">
        <v>180</v>
      </c>
      <c r="D89" s="67">
        <v>2019</v>
      </c>
      <c r="E89" s="68" t="s">
        <v>181</v>
      </c>
      <c r="F89" s="68" t="b">
        <v>1</v>
      </c>
      <c r="G89" s="68" t="str">
        <f t="shared" si="0"/>
        <v>Exploring the State-of-Receptivity for MHealth Interventions;Künzler, Florian and Mishra, Varun and Kramer, Jan-Niklas and Kotz, David and Fleisch, Elgar and Kowatsch, Tobias;2019</v>
      </c>
      <c r="H89" s="1"/>
      <c r="I89" s="1"/>
      <c r="J89" s="1"/>
      <c r="K89" s="1"/>
      <c r="L89" s="1"/>
      <c r="M89" s="1"/>
      <c r="N89" s="1"/>
      <c r="O89" s="1"/>
      <c r="P89" s="1"/>
      <c r="Q89" s="1"/>
      <c r="R89" s="1"/>
      <c r="S89" s="1"/>
      <c r="T89" s="1"/>
      <c r="U89" s="1"/>
      <c r="V89" s="1"/>
      <c r="W89" s="1"/>
      <c r="X89" s="1"/>
      <c r="Y89" s="1"/>
      <c r="Z89" s="1"/>
      <c r="AA89" s="1"/>
      <c r="AB89" s="1"/>
      <c r="AC89" s="1"/>
      <c r="AD89" s="1"/>
    </row>
    <row r="90" spans="1:30">
      <c r="A90" s="67">
        <v>89</v>
      </c>
      <c r="B90" s="67">
        <v>626</v>
      </c>
      <c r="C90" s="68" t="s">
        <v>182</v>
      </c>
      <c r="D90" s="67">
        <v>2021</v>
      </c>
      <c r="E90" s="68" t="s">
        <v>183</v>
      </c>
      <c r="F90" s="68" t="b">
        <v>1</v>
      </c>
      <c r="G90" s="68" t="str">
        <f t="shared" si="0"/>
        <v>A Mental Health Chatbot for Regulating Emotions (SERMO) - Concept and Usability Test;Denecke, Kerstin and Vaaheesan, Sayan and Arulnathan, Aaganya;2021</v>
      </c>
      <c r="H90" s="1"/>
      <c r="I90" s="1"/>
      <c r="J90" s="1"/>
      <c r="K90" s="1"/>
      <c r="L90" s="1"/>
      <c r="M90" s="1"/>
      <c r="N90" s="1"/>
      <c r="O90" s="1"/>
      <c r="P90" s="1"/>
      <c r="Q90" s="1"/>
      <c r="R90" s="1"/>
      <c r="S90" s="1"/>
      <c r="T90" s="1"/>
      <c r="U90" s="1"/>
      <c r="V90" s="1"/>
      <c r="W90" s="1"/>
      <c r="X90" s="1"/>
      <c r="Y90" s="1"/>
      <c r="Z90" s="1"/>
      <c r="AA90" s="1"/>
      <c r="AB90" s="1"/>
      <c r="AC90" s="1"/>
      <c r="AD90" s="1"/>
    </row>
    <row r="91" spans="1:30">
      <c r="A91" s="67">
        <v>90</v>
      </c>
      <c r="B91" s="67">
        <v>627</v>
      </c>
      <c r="C91" s="68" t="s">
        <v>184</v>
      </c>
      <c r="D91" s="67">
        <v>2018</v>
      </c>
      <c r="E91" s="68" t="s">
        <v>185</v>
      </c>
      <c r="F91" s="68" t="b">
        <v>1</v>
      </c>
      <c r="G91" s="68" t="str">
        <f t="shared" si="0"/>
        <v>Improving the User Experience of Electronic University Enrollment;Galko, Lukáš and Porubän, Jaroslav and Senko, Jakub;2018</v>
      </c>
      <c r="H91" s="1"/>
      <c r="I91" s="1"/>
      <c r="J91" s="1"/>
      <c r="K91" s="1"/>
      <c r="L91" s="1"/>
      <c r="M91" s="1"/>
      <c r="N91" s="1"/>
      <c r="O91" s="1"/>
      <c r="P91" s="1"/>
      <c r="Q91" s="1"/>
      <c r="R91" s="1"/>
      <c r="S91" s="1"/>
      <c r="T91" s="1"/>
      <c r="U91" s="1"/>
      <c r="V91" s="1"/>
      <c r="W91" s="1"/>
      <c r="X91" s="1"/>
      <c r="Y91" s="1"/>
      <c r="Z91" s="1"/>
      <c r="AA91" s="1"/>
      <c r="AB91" s="1"/>
      <c r="AC91" s="1"/>
      <c r="AD91" s="1"/>
    </row>
    <row r="92" spans="1:30">
      <c r="A92" s="67">
        <v>91</v>
      </c>
      <c r="B92" s="67">
        <v>630</v>
      </c>
      <c r="C92" s="68" t="s">
        <v>186</v>
      </c>
      <c r="D92" s="67">
        <v>2017</v>
      </c>
      <c r="E92" s="68" t="s">
        <v>187</v>
      </c>
      <c r="F92" s="68" t="b">
        <v>1</v>
      </c>
      <c r="G92" s="68" t="str">
        <f t="shared" si="0"/>
        <v>Hybrid chat and task dialogue for more engaging HRI using reinforcement learning;Papaioannou, Ioannis and Dondrup, Christian and Novikova, Jekaterina and Lemon, Oliver;2017</v>
      </c>
      <c r="H92" s="1"/>
      <c r="I92" s="1"/>
      <c r="J92" s="1"/>
      <c r="K92" s="1"/>
      <c r="L92" s="1"/>
      <c r="M92" s="1"/>
      <c r="N92" s="1"/>
      <c r="O92" s="1"/>
      <c r="P92" s="1"/>
      <c r="Q92" s="1"/>
      <c r="R92" s="1"/>
      <c r="S92" s="1"/>
      <c r="T92" s="1"/>
      <c r="U92" s="1"/>
      <c r="V92" s="1"/>
      <c r="W92" s="1"/>
      <c r="X92" s="1"/>
      <c r="Y92" s="1"/>
      <c r="Z92" s="1"/>
      <c r="AA92" s="1"/>
      <c r="AB92" s="1"/>
      <c r="AC92" s="1"/>
      <c r="AD92" s="1"/>
    </row>
    <row r="93" spans="1:30">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row>
    <row r="94" spans="1:30">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row>
    <row r="95" spans="1:30">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row>
    <row r="96" spans="1:30">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row>
    <row r="97" spans="1:30">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row>
    <row r="98" spans="1:30">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row>
    <row r="99" spans="1:30">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row>
    <row r="100" spans="1:3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row>
    <row r="101" spans="1:30">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row>
    <row r="102" spans="1:30">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row>
    <row r="103" spans="1:30">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row>
    <row r="104" spans="1:30">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row>
    <row r="105" spans="1:30">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row>
    <row r="106" spans="1:30">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row>
    <row r="107" spans="1:30">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row>
    <row r="108" spans="1:30">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row>
    <row r="109" spans="1:30">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row>
    <row r="110" spans="1:3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row>
    <row r="111" spans="1:30">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row>
    <row r="112" spans="1:30">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row>
    <row r="113" spans="1:30">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row>
    <row r="114" spans="1:30">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row>
    <row r="115" spans="1:30">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row>
    <row r="116" spans="1:30">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row>
    <row r="117" spans="1:30">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row>
    <row r="118" spans="1:30">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row>
    <row r="119" spans="1:30">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row>
    <row r="120" spans="1:3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row>
    <row r="121" spans="1:30">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row>
    <row r="122" spans="1:30">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row>
    <row r="123" spans="1:30">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row>
    <row r="124" spans="1:30">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row>
    <row r="125" spans="1:30">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row>
    <row r="126" spans="1:30">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row>
    <row r="127" spans="1:30">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row>
    <row r="128" spans="1:30">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row>
    <row r="129" spans="1:30">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row>
    <row r="130" spans="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row>
    <row r="131" spans="1:30">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row>
    <row r="132" spans="1:30">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row>
    <row r="133" spans="1:30">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row>
    <row r="134" spans="1:30">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row>
    <row r="135" spans="1:30">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row>
    <row r="136" spans="1:30">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row>
    <row r="137" spans="1:30">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row>
    <row r="138" spans="1:30">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row>
    <row r="139" spans="1:30">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row>
    <row r="140" spans="1:3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row>
    <row r="141" spans="1:30">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row>
    <row r="142" spans="1:30">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row>
    <row r="143" spans="1:30">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row>
    <row r="144" spans="1:30">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row>
    <row r="145" spans="1:30">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row>
    <row r="146" spans="1:30">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row>
    <row r="147" spans="1:30">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row>
    <row r="148" spans="1:30">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row>
    <row r="149" spans="1:30">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row>
    <row r="150" spans="1:3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row>
    <row r="151" spans="1:30">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row>
    <row r="152" spans="1:30">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row>
    <row r="153" spans="1:30">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row>
    <row r="154" spans="1:30">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row>
    <row r="155" spans="1:30">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row>
    <row r="156" spans="1:30">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row>
    <row r="157" spans="1:30">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row>
    <row r="158" spans="1:30">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row>
    <row r="159" spans="1:30">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row>
    <row r="160" spans="1:3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row>
    <row r="161" spans="1:30">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row>
    <row r="162" spans="1:30">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row>
    <row r="163" spans="1:30">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row>
    <row r="164" spans="1:30">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row>
    <row r="165" spans="1:30">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row>
    <row r="166" spans="1:30">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row>
    <row r="167" spans="1:30">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row>
    <row r="168" spans="1:30">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row>
    <row r="169" spans="1:30">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row>
    <row r="170" spans="1:3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row>
    <row r="171" spans="1:30">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row>
    <row r="172" spans="1:30">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row>
    <row r="173" spans="1:30">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row>
    <row r="174" spans="1:30">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row>
    <row r="175" spans="1:30">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row>
    <row r="176" spans="1:30">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row>
    <row r="177" spans="1:30">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row>
    <row r="178" spans="1:30">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row>
    <row r="179" spans="1:30">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row>
    <row r="180" spans="1:3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row>
    <row r="181" spans="1:30">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row>
    <row r="182" spans="1:30">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row>
    <row r="183" spans="1:30">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row>
    <row r="184" spans="1:30">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row>
    <row r="185" spans="1:30">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row>
    <row r="186" spans="1:30">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row>
    <row r="187" spans="1:30">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row>
    <row r="188" spans="1:30">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row>
    <row r="189" spans="1:30">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row>
    <row r="190" spans="1:3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row>
    <row r="191" spans="1:30">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row>
    <row r="192" spans="1:30">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row>
    <row r="193" spans="1:30">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row>
    <row r="194" spans="1:30">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row>
    <row r="195" spans="1:30">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row>
    <row r="196" spans="1:30">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row>
    <row r="197" spans="1:30">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row>
    <row r="198" spans="1:30">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row>
    <row r="199" spans="1:30">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row>
    <row r="200" spans="1:3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row>
    <row r="201" spans="1:30">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row>
    <row r="202" spans="1:30">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row>
    <row r="203" spans="1:30">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row>
    <row r="204" spans="1:30">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row>
    <row r="205" spans="1:30">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row>
    <row r="206" spans="1:30">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row>
    <row r="207" spans="1:30">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row>
    <row r="208" spans="1:30">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row>
    <row r="209" spans="1:30">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row>
    <row r="210" spans="1:3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row>
    <row r="211" spans="1:30">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row>
    <row r="212" spans="1:30">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row>
    <row r="213" spans="1:30">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row>
    <row r="214" spans="1:30">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row>
    <row r="215" spans="1:30">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row>
    <row r="216" spans="1:30">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row>
    <row r="217" spans="1:30">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row>
    <row r="218" spans="1:30">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row>
    <row r="219" spans="1:30">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row>
    <row r="220" spans="1:3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row>
    <row r="221" spans="1:30">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row>
    <row r="222" spans="1:30">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row>
    <row r="223" spans="1:30">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row>
    <row r="224" spans="1:30">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row>
    <row r="225" spans="1:30">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row>
    <row r="226" spans="1:30">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row>
    <row r="227" spans="1:30">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row>
    <row r="228" spans="1:30">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row>
    <row r="229" spans="1:30">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row>
    <row r="230" spans="1: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row>
    <row r="231" spans="1:30">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row>
    <row r="232" spans="1:30">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row>
    <row r="233" spans="1:30">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row>
    <row r="234" spans="1:30">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row>
    <row r="235" spans="1:30">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row>
    <row r="236" spans="1:30">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row>
    <row r="237" spans="1:30">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row>
    <row r="238" spans="1:30">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row>
    <row r="239" spans="1:30">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row>
    <row r="240" spans="1:3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row>
    <row r="241" spans="1:30">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row>
    <row r="242" spans="1:30">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row>
    <row r="243" spans="1:30">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row>
    <row r="244" spans="1:30">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row>
    <row r="245" spans="1:30">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row>
    <row r="246" spans="1:30">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row>
    <row r="247" spans="1:30">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row>
    <row r="248" spans="1:30">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row>
    <row r="249" spans="1:30">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row>
    <row r="250" spans="1:3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row>
    <row r="251" spans="1:30">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row>
    <row r="252" spans="1:30">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row>
    <row r="253" spans="1:30">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row>
    <row r="254" spans="1:30">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row>
    <row r="255" spans="1:30">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row>
    <row r="256" spans="1:30">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row>
    <row r="257" spans="1:30">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row>
    <row r="258" spans="1:30">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row>
    <row r="259" spans="1:30">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row>
    <row r="260" spans="1:3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row>
    <row r="261" spans="1:30">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row>
    <row r="262" spans="1:30">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row>
    <row r="263" spans="1:30">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row>
    <row r="264" spans="1:30">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row>
    <row r="265" spans="1:30">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row>
    <row r="266" spans="1:30">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row>
    <row r="267" spans="1:30">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row>
    <row r="268" spans="1:30">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row>
    <row r="269" spans="1:30">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row>
    <row r="270" spans="1:3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row>
    <row r="271" spans="1:30">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row>
    <row r="272" spans="1:30">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row>
    <row r="273" spans="1:30">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row>
    <row r="274" spans="1:30">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row>
    <row r="275" spans="1:30">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row>
    <row r="276" spans="1:30">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row>
    <row r="277" spans="1:30">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row>
    <row r="278" spans="1:30">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row>
    <row r="279" spans="1:30">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row>
    <row r="280" spans="1:3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row>
    <row r="281" spans="1:30">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row>
    <row r="282" spans="1:30">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row>
    <row r="283" spans="1:30">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row>
    <row r="284" spans="1:30">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row>
    <row r="285" spans="1:30">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row>
    <row r="286" spans="1:30">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row>
    <row r="287" spans="1:30">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row>
    <row r="288" spans="1:30">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row>
    <row r="289" spans="1:30">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row>
    <row r="290" spans="1:3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row>
    <row r="291" spans="1:30">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row>
    <row r="292" spans="1:30">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row>
    <row r="293" spans="1:30">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row>
    <row r="294" spans="1:30">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row>
    <row r="295" spans="1:30">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row>
    <row r="296" spans="1:30">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row>
    <row r="297" spans="1:30">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row>
    <row r="298" spans="1:30">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row>
    <row r="299" spans="1:30">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row>
    <row r="300" spans="1:3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row>
    <row r="301" spans="1:30">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row>
    <row r="302" spans="1:30">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row>
    <row r="303" spans="1:30">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row>
    <row r="304" spans="1:30">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row>
    <row r="305" spans="1:30">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row>
    <row r="306" spans="1:30">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row>
    <row r="307" spans="1:30">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row>
    <row r="308" spans="1:30">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row>
    <row r="309" spans="1:30">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row>
    <row r="310" spans="1:3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row>
    <row r="311" spans="1:30">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row>
    <row r="312" spans="1:30">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row>
    <row r="313" spans="1:30">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row>
    <row r="314" spans="1:30">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row>
    <row r="315" spans="1:30">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row>
    <row r="316" spans="1:30">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row>
    <row r="317" spans="1:30">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row>
    <row r="318" spans="1:30">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row>
    <row r="319" spans="1:30">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row>
    <row r="320" spans="1:3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row>
    <row r="321" spans="1:30">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row>
    <row r="322" spans="1:30">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row>
    <row r="323" spans="1:30">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row>
    <row r="324" spans="1:30">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row>
    <row r="325" spans="1:30">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row>
    <row r="326" spans="1:30">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row>
    <row r="327" spans="1:30">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row>
    <row r="328" spans="1:30">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row>
    <row r="329" spans="1:30">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row>
    <row r="330" spans="1: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row>
    <row r="331" spans="1:30">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row>
    <row r="332" spans="1:30">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row>
    <row r="333" spans="1:30">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row>
    <row r="334" spans="1:30">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row>
    <row r="335" spans="1:30">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row>
    <row r="336" spans="1:30">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row>
    <row r="337" spans="1:30">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row>
    <row r="338" spans="1:30">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row>
    <row r="339" spans="1:30">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row>
    <row r="340" spans="1:3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row>
    <row r="341" spans="1:30">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row>
    <row r="342" spans="1:30">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row>
    <row r="343" spans="1:30">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row>
    <row r="344" spans="1:30">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row>
    <row r="345" spans="1:30">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row>
    <row r="346" spans="1:30">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row>
    <row r="347" spans="1:30">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row>
    <row r="348" spans="1:30">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row>
    <row r="349" spans="1:30">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row>
    <row r="350" spans="1:3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row>
    <row r="351" spans="1:30">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row>
    <row r="352" spans="1:30">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row>
    <row r="353" spans="1:30">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row>
    <row r="354" spans="1:30">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row>
    <row r="355" spans="1:30">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row>
    <row r="356" spans="1:30">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row>
    <row r="357" spans="1:30">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row>
    <row r="358" spans="1:30">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row>
    <row r="359" spans="1:30">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row>
    <row r="360" spans="1:3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row>
    <row r="361" spans="1:30">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row>
    <row r="362" spans="1:30">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row>
    <row r="363" spans="1:30">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row>
    <row r="364" spans="1:30">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row>
    <row r="365" spans="1:30">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row>
    <row r="366" spans="1:30">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row>
    <row r="367" spans="1:30">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row>
    <row r="368" spans="1:30">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row>
    <row r="369" spans="1:30">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row>
    <row r="370" spans="1:3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row>
    <row r="371" spans="1:30">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row>
    <row r="372" spans="1:30">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row>
    <row r="373" spans="1:30">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row>
    <row r="374" spans="1:30">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row>
    <row r="375" spans="1:30">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row>
    <row r="376" spans="1:30">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row>
    <row r="377" spans="1:30">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row>
    <row r="378" spans="1:30">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row>
    <row r="379" spans="1:30">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row>
    <row r="380" spans="1:3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row>
    <row r="381" spans="1:30">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row>
    <row r="382" spans="1:30">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row>
    <row r="383" spans="1:30">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row>
    <row r="384" spans="1:30">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row>
    <row r="385" spans="1:30">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row>
    <row r="386" spans="1:30">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row>
    <row r="387" spans="1:30">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row>
    <row r="388" spans="1:30">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row>
    <row r="389" spans="1:30">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row>
    <row r="390" spans="1:3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row>
    <row r="391" spans="1:30">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row>
    <row r="392" spans="1:30">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row>
    <row r="393" spans="1:30">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row>
    <row r="394" spans="1:30">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row>
    <row r="395" spans="1:30">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row>
    <row r="396" spans="1:30">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row>
    <row r="397" spans="1:30">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row>
    <row r="398" spans="1:30">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row>
    <row r="399" spans="1:30">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row>
    <row r="400" spans="1:3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row>
    <row r="401" spans="1:30">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row>
    <row r="402" spans="1:30">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row>
    <row r="403" spans="1:30">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row>
    <row r="404" spans="1:30">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row>
    <row r="405" spans="1:30">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row>
    <row r="406" spans="1:30">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row>
    <row r="407" spans="1:30">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row>
    <row r="408" spans="1:30">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row>
    <row r="409" spans="1:30">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row>
    <row r="410" spans="1:3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row>
    <row r="411" spans="1:30">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row>
    <row r="412" spans="1:30">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row>
    <row r="413" spans="1:30">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row>
    <row r="414" spans="1:30">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row>
    <row r="415" spans="1:30">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row>
    <row r="416" spans="1:30">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row>
    <row r="417" spans="1:30">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row>
    <row r="418" spans="1:30">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row>
    <row r="419" spans="1:30">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row>
    <row r="420" spans="1:3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row>
    <row r="421" spans="1:30">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row>
    <row r="422" spans="1:30">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row>
    <row r="423" spans="1:30">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row>
    <row r="424" spans="1:30">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row>
    <row r="425" spans="1:30">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row>
    <row r="426" spans="1:30">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row>
    <row r="427" spans="1:30">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row>
    <row r="428" spans="1:30">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row>
    <row r="429" spans="1:30">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row>
    <row r="430" spans="1: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row>
    <row r="431" spans="1:30">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row>
    <row r="432" spans="1:30">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row>
    <row r="433" spans="1:30">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row>
    <row r="434" spans="1:30">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row>
    <row r="435" spans="1:30">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row>
    <row r="436" spans="1:30">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row>
    <row r="437" spans="1:30">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row>
    <row r="438" spans="1:30">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row>
    <row r="439" spans="1:30">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row>
    <row r="440" spans="1:3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row>
    <row r="441" spans="1:30">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row>
    <row r="442" spans="1:30">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row>
    <row r="443" spans="1:30">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row>
    <row r="444" spans="1:30">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row>
    <row r="445" spans="1:30">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row>
    <row r="446" spans="1:30">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row>
    <row r="447" spans="1:30">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row>
    <row r="448" spans="1:30">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row>
    <row r="449" spans="1:30">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row>
    <row r="450" spans="1:3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row>
    <row r="451" spans="1:30">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row>
    <row r="452" spans="1:30">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row>
    <row r="453" spans="1:30">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row>
    <row r="454" spans="1:30">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row>
    <row r="455" spans="1:30">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row>
    <row r="456" spans="1:30">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row>
    <row r="457" spans="1:30">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row>
    <row r="458" spans="1:30">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row>
    <row r="459" spans="1:30">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row>
    <row r="460" spans="1:3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row>
    <row r="461" spans="1:30">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row>
    <row r="462" spans="1:30">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row>
    <row r="463" spans="1:30">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row>
    <row r="464" spans="1:30">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row>
    <row r="465" spans="1:30">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row>
    <row r="466" spans="1:30">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row>
    <row r="467" spans="1:30">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row>
    <row r="468" spans="1:30">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row>
    <row r="469" spans="1:30">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row>
    <row r="470" spans="1:3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row>
    <row r="471" spans="1:30">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row>
    <row r="472" spans="1:30">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row>
    <row r="473" spans="1:30">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row>
    <row r="474" spans="1:30">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row>
    <row r="475" spans="1:30">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row>
    <row r="476" spans="1:30">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row>
    <row r="477" spans="1:30">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row>
    <row r="478" spans="1:30">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row>
    <row r="479" spans="1:30">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row>
    <row r="480" spans="1:3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row>
    <row r="481" spans="1:30">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row>
    <row r="482" spans="1:30">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row>
    <row r="483" spans="1:30">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row>
    <row r="484" spans="1:30">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row>
    <row r="485" spans="1:30">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row>
    <row r="486" spans="1:30">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row>
    <row r="487" spans="1:30">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row>
    <row r="488" spans="1:30">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row>
    <row r="489" spans="1:30">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row>
    <row r="490" spans="1:3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row>
    <row r="491" spans="1:30">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row>
    <row r="492" spans="1:30">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row>
    <row r="493" spans="1:30">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row>
    <row r="494" spans="1:30">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row>
    <row r="495" spans="1:30">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row>
    <row r="496" spans="1:30">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row>
    <row r="497" spans="1:30">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row>
    <row r="498" spans="1:30">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row>
    <row r="499" spans="1:30">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row>
    <row r="500" spans="1:3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row>
    <row r="501" spans="1:30">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row>
    <row r="502" spans="1:30">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row>
    <row r="503" spans="1:30">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row>
    <row r="504" spans="1:30">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row>
    <row r="505" spans="1:30">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row>
    <row r="506" spans="1:30">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row>
    <row r="507" spans="1:30">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row>
    <row r="508" spans="1:30">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row>
    <row r="509" spans="1:30">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row>
    <row r="510" spans="1:3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row>
    <row r="511" spans="1:30">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row>
    <row r="512" spans="1:30">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row>
    <row r="513" spans="1:30">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row>
    <row r="514" spans="1:30">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row>
    <row r="515" spans="1:30">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row>
    <row r="516" spans="1:30">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row>
    <row r="517" spans="1:30">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row>
    <row r="518" spans="1:30">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row>
    <row r="519" spans="1:30">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row>
    <row r="520" spans="1:3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row>
    <row r="521" spans="1:30">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row>
    <row r="522" spans="1:30">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row>
    <row r="523" spans="1:30">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row>
    <row r="524" spans="1:30">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row>
    <row r="525" spans="1:30">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row>
    <row r="526" spans="1:30">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row>
    <row r="527" spans="1:30">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row>
    <row r="528" spans="1:30">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row>
    <row r="529" spans="1:30">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row>
    <row r="530" spans="1: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row>
    <row r="531" spans="1:30">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row>
    <row r="532" spans="1:30">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row>
    <row r="533" spans="1:30">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row>
    <row r="534" spans="1:30">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row>
    <row r="535" spans="1:30">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row>
    <row r="536" spans="1:30">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row>
    <row r="537" spans="1:30">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row>
    <row r="538" spans="1:30">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row>
    <row r="539" spans="1:30">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row>
    <row r="540" spans="1:3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row>
    <row r="541" spans="1:30">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row>
    <row r="542" spans="1:30">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row>
    <row r="543" spans="1:30">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row>
    <row r="544" spans="1:30">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row>
    <row r="545" spans="1:30">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row>
    <row r="546" spans="1:30">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row>
    <row r="547" spans="1:30">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row>
    <row r="548" spans="1:30">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row>
    <row r="549" spans="1:30">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row>
    <row r="550" spans="1:3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row>
    <row r="551" spans="1:30">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row>
    <row r="552" spans="1:30">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row>
    <row r="553" spans="1:30">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row>
    <row r="554" spans="1:30">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row>
    <row r="555" spans="1:30">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row>
    <row r="556" spans="1:30">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row>
    <row r="557" spans="1:30">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row>
    <row r="558" spans="1:30">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row>
    <row r="559" spans="1:30">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row>
    <row r="560" spans="1:3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row>
    <row r="561" spans="1:30">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row>
    <row r="562" spans="1:30">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row>
    <row r="563" spans="1:30">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row>
    <row r="564" spans="1:30">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row>
    <row r="565" spans="1:30">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row>
    <row r="566" spans="1:30">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row>
    <row r="567" spans="1:30">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row>
    <row r="568" spans="1:30">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row>
    <row r="569" spans="1:30">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row>
    <row r="570" spans="1:3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row>
    <row r="571" spans="1:30">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row>
    <row r="572" spans="1:30">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row>
    <row r="573" spans="1:30">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row>
    <row r="574" spans="1:30">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row>
    <row r="575" spans="1:30">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row>
    <row r="576" spans="1:30">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row>
    <row r="577" spans="1:30">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row>
    <row r="578" spans="1:30">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row>
    <row r="579" spans="1:30">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row>
    <row r="580" spans="1:3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row>
    <row r="581" spans="1:30">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row>
    <row r="582" spans="1:30">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row>
    <row r="583" spans="1:30">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row>
    <row r="584" spans="1:30">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row>
    <row r="585" spans="1:30">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row>
    <row r="586" spans="1:30">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row>
    <row r="587" spans="1:30">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row>
    <row r="588" spans="1:30">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row>
    <row r="589" spans="1:30">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row>
    <row r="590" spans="1:3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row>
    <row r="591" spans="1:30">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row>
    <row r="592" spans="1:30">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row>
    <row r="593" spans="1:30">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row>
    <row r="594" spans="1:30">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row>
    <row r="595" spans="1:30">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row>
    <row r="596" spans="1:30">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row>
    <row r="597" spans="1:30">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row>
    <row r="598" spans="1:30">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row>
    <row r="599" spans="1:30">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row>
    <row r="600" spans="1:3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row>
    <row r="601" spans="1:30">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row>
    <row r="602" spans="1:30">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row>
    <row r="603" spans="1:30">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row>
    <row r="604" spans="1:30">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row>
    <row r="605" spans="1:30">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row>
    <row r="606" spans="1:30">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row>
    <row r="607" spans="1:30">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row>
    <row r="608" spans="1:30">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row>
    <row r="609" spans="1:30">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row>
    <row r="610" spans="1:3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row>
    <row r="611" spans="1:30">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row>
    <row r="612" spans="1:30">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row>
    <row r="613" spans="1:30">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row>
    <row r="614" spans="1:30">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row>
    <row r="615" spans="1:30">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row>
    <row r="616" spans="1:30">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row>
    <row r="617" spans="1:30">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row>
    <row r="618" spans="1:30">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row>
    <row r="619" spans="1:30">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row>
    <row r="620" spans="1:3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row>
    <row r="621" spans="1:30">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row>
    <row r="622" spans="1:30">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row>
    <row r="623" spans="1:30">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row>
    <row r="624" spans="1:30">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row>
    <row r="625" spans="1:30">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row>
    <row r="626" spans="1:30">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row>
    <row r="627" spans="1:30">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row>
    <row r="628" spans="1:30">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row>
    <row r="629" spans="1:30">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row>
    <row r="630" spans="1: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row>
    <row r="631" spans="1:30">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row>
    <row r="632" spans="1:30">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row>
    <row r="633" spans="1:30">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row>
    <row r="634" spans="1:30">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row>
    <row r="635" spans="1:30">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row>
    <row r="636" spans="1:30">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row>
    <row r="637" spans="1:30">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row>
    <row r="638" spans="1:30">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row>
    <row r="639" spans="1:30">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row>
    <row r="640" spans="1:3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row>
    <row r="641" spans="1:30">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row>
    <row r="642" spans="1:30">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row>
    <row r="643" spans="1:30">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row>
    <row r="644" spans="1:30">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row>
    <row r="645" spans="1:30">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row>
    <row r="646" spans="1:30">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row>
    <row r="647" spans="1:30">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row>
    <row r="648" spans="1:30">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row>
    <row r="649" spans="1:30">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row>
    <row r="650" spans="1:3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row>
    <row r="651" spans="1:30">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row>
    <row r="652" spans="1:30">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row>
    <row r="653" spans="1:30">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row>
    <row r="654" spans="1:30">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row>
    <row r="655" spans="1:30">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row>
    <row r="656" spans="1:30">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row>
    <row r="657" spans="1:30">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row>
    <row r="658" spans="1:30">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row>
    <row r="659" spans="1:30">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row>
    <row r="660" spans="1:3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row>
    <row r="661" spans="1:30">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row>
    <row r="662" spans="1:30">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row>
    <row r="663" spans="1:30">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row>
    <row r="664" spans="1:30">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row>
    <row r="665" spans="1:30">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row>
    <row r="666" spans="1:30">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row>
    <row r="667" spans="1:30">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row>
    <row r="668" spans="1:30">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row>
    <row r="669" spans="1:30">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row>
    <row r="670" spans="1:3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row>
    <row r="671" spans="1:30">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row>
    <row r="672" spans="1:30">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row>
    <row r="673" spans="1:30">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row>
    <row r="674" spans="1:30">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row>
    <row r="675" spans="1:30">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row>
    <row r="676" spans="1:30">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row>
    <row r="677" spans="1:30">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row>
    <row r="678" spans="1:30">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row>
    <row r="679" spans="1:30">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row>
    <row r="680" spans="1:3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row>
    <row r="681" spans="1:30">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row>
    <row r="682" spans="1:30">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row>
    <row r="683" spans="1:30">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row>
    <row r="684" spans="1:30">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row>
    <row r="685" spans="1:30">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row>
    <row r="686" spans="1:30">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row>
    <row r="687" spans="1:30">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row>
    <row r="688" spans="1:30">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row>
    <row r="689" spans="1:30">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row>
    <row r="690" spans="1:3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row>
    <row r="691" spans="1:30">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row>
    <row r="692" spans="1:30">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row>
    <row r="693" spans="1:30">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row>
    <row r="694" spans="1:30">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row>
    <row r="695" spans="1:30">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row>
    <row r="696" spans="1:30">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row>
    <row r="697" spans="1:30">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row>
    <row r="698" spans="1:30">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row>
    <row r="699" spans="1:30">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row>
    <row r="700" spans="1:3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row>
    <row r="701" spans="1:30">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row>
    <row r="702" spans="1:30">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row>
    <row r="703" spans="1:30">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row>
    <row r="704" spans="1:30">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row>
    <row r="705" spans="1:30">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row>
    <row r="706" spans="1:30">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row>
    <row r="707" spans="1:30">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row>
    <row r="708" spans="1:30">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row>
    <row r="709" spans="1:30">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row>
    <row r="710" spans="1:3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row>
    <row r="711" spans="1:30">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row>
    <row r="712" spans="1:30">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row>
    <row r="713" spans="1:30">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row>
    <row r="714" spans="1:30">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row>
    <row r="715" spans="1:30">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row>
    <row r="716" spans="1:30">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row>
    <row r="717" spans="1:30">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row>
    <row r="718" spans="1:30">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row>
    <row r="719" spans="1:30">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row>
    <row r="720" spans="1:3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row>
    <row r="721" spans="1:30">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row>
    <row r="722" spans="1:30">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row>
    <row r="723" spans="1:30">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row>
    <row r="724" spans="1:30">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row>
    <row r="725" spans="1:30">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row>
    <row r="726" spans="1:30">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row>
    <row r="727" spans="1:30">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row>
    <row r="728" spans="1:30">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row>
    <row r="729" spans="1:30">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row>
    <row r="730" spans="1: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row>
    <row r="731" spans="1:30">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row>
    <row r="732" spans="1:30">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row>
    <row r="733" spans="1:30">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row>
    <row r="734" spans="1:30">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row>
    <row r="735" spans="1:30">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row>
    <row r="736" spans="1:30">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row>
    <row r="737" spans="1:30">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row>
    <row r="738" spans="1:30">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row>
    <row r="739" spans="1:30">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row>
    <row r="740" spans="1:3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row>
    <row r="741" spans="1:30">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row>
    <row r="742" spans="1:30">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row>
    <row r="743" spans="1:30">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row>
    <row r="744" spans="1:30">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row>
    <row r="745" spans="1:30">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row>
    <row r="746" spans="1:30">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row>
    <row r="747" spans="1:30">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row>
    <row r="748" spans="1:30">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row>
    <row r="749" spans="1:30">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row>
    <row r="750" spans="1:3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row>
    <row r="751" spans="1:30">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row>
    <row r="752" spans="1:30">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row>
    <row r="753" spans="1:30">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row>
    <row r="754" spans="1:30">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row>
    <row r="755" spans="1:30">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row>
    <row r="756" spans="1:30">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row>
    <row r="757" spans="1:30">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row>
    <row r="758" spans="1:30">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row>
    <row r="759" spans="1:30">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row>
    <row r="760" spans="1:3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row>
    <row r="761" spans="1:30">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row>
    <row r="762" spans="1:30">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row>
    <row r="763" spans="1:30">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row>
    <row r="764" spans="1:30">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row>
    <row r="765" spans="1:30">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row>
    <row r="766" spans="1:30">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row>
    <row r="767" spans="1:30">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row>
    <row r="768" spans="1:30">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row>
    <row r="769" spans="1:30">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row>
    <row r="770" spans="1:3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row>
    <row r="771" spans="1:30">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row>
    <row r="772" spans="1:30">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row>
    <row r="773" spans="1:30">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row>
    <row r="774" spans="1:30">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row>
    <row r="775" spans="1:30">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row>
    <row r="776" spans="1:30">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row>
    <row r="777" spans="1:30">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row>
    <row r="778" spans="1:30">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row>
    <row r="779" spans="1:30">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row>
    <row r="780" spans="1:3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row>
    <row r="781" spans="1:30">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row>
    <row r="782" spans="1:30">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row>
    <row r="783" spans="1:30">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row>
    <row r="784" spans="1:30">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row>
    <row r="785" spans="1:30">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row>
    <row r="786" spans="1:30">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row>
    <row r="787" spans="1:30">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row>
    <row r="788" spans="1:30">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row>
    <row r="789" spans="1:30">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row>
    <row r="790" spans="1:3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row>
    <row r="791" spans="1:30">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row>
    <row r="792" spans="1:30">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row>
    <row r="793" spans="1:30">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row>
    <row r="794" spans="1:30">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row>
    <row r="795" spans="1:30">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row>
    <row r="796" spans="1:30">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row>
    <row r="797" spans="1:30">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row>
    <row r="798" spans="1:30">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row>
    <row r="799" spans="1:30">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row>
    <row r="800" spans="1:3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row>
    <row r="801" spans="1:30">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row>
    <row r="802" spans="1:30">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row>
    <row r="803" spans="1:30">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row>
    <row r="804" spans="1:30">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row>
    <row r="805" spans="1:30">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row>
    <row r="806" spans="1:30">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row>
    <row r="807" spans="1:30">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row>
    <row r="808" spans="1:30">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row>
    <row r="809" spans="1:30">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row>
    <row r="810" spans="1:3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row>
    <row r="811" spans="1:30">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row>
    <row r="812" spans="1:30">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row>
    <row r="813" spans="1:30">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row>
    <row r="814" spans="1:30">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row>
    <row r="815" spans="1:30">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row>
    <row r="816" spans="1:30">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row>
    <row r="817" spans="1:30">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row>
    <row r="818" spans="1:30">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row>
    <row r="819" spans="1:30">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row>
    <row r="820" spans="1:3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row>
    <row r="821" spans="1:30">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row>
    <row r="822" spans="1:30">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row>
    <row r="823" spans="1:30">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row>
    <row r="824" spans="1:30">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row>
    <row r="825" spans="1:30">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row>
    <row r="826" spans="1:30">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row>
    <row r="827" spans="1:30">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row>
    <row r="828" spans="1:30">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row>
    <row r="829" spans="1:30">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row>
    <row r="830" spans="1: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row>
    <row r="831" spans="1:30">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row>
    <row r="832" spans="1:30">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row>
    <row r="833" spans="1:30">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row>
    <row r="834" spans="1:30">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row>
    <row r="835" spans="1:30">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row>
    <row r="836" spans="1:30">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row>
    <row r="837" spans="1:30">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row>
    <row r="838" spans="1:30">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row>
    <row r="839" spans="1:30">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row>
    <row r="840" spans="1:3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row>
    <row r="841" spans="1:30">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row>
    <row r="842" spans="1:30">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row>
    <row r="843" spans="1:30">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row>
    <row r="844" spans="1:30">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row>
    <row r="845" spans="1:30">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row>
    <row r="846" spans="1:30">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row>
    <row r="847" spans="1:30">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row>
    <row r="848" spans="1:30">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row>
    <row r="849" spans="1:30">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row>
    <row r="850" spans="1:3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row>
    <row r="851" spans="1:30">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row>
    <row r="852" spans="1:30">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row>
    <row r="853" spans="1:30">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row>
    <row r="854" spans="1:30">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row>
    <row r="855" spans="1:30">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row>
    <row r="856" spans="1:30">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row>
    <row r="857" spans="1:30">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row>
    <row r="858" spans="1:30">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row>
    <row r="859" spans="1:30">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row>
    <row r="860" spans="1:3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row>
    <row r="861" spans="1:30">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row>
    <row r="862" spans="1:30">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row>
    <row r="863" spans="1:30">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row>
    <row r="864" spans="1:30">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row>
    <row r="865" spans="1:30">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row>
    <row r="866" spans="1:30">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row>
    <row r="867" spans="1:30">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row>
    <row r="868" spans="1:30">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row>
    <row r="869" spans="1:30">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row>
    <row r="870" spans="1:3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row>
    <row r="871" spans="1:30">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row>
    <row r="872" spans="1:30">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row>
    <row r="873" spans="1:30">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row>
    <row r="874" spans="1:30">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row>
    <row r="875" spans="1:30">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row>
    <row r="876" spans="1:30">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row>
    <row r="877" spans="1:30">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row>
    <row r="878" spans="1:30">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row>
    <row r="879" spans="1:30">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row>
    <row r="880" spans="1:3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row>
    <row r="881" spans="1:30">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row>
    <row r="882" spans="1:30">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row>
    <row r="883" spans="1:30">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row>
    <row r="884" spans="1:30">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row>
    <row r="885" spans="1:30">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row>
    <row r="886" spans="1:30">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row>
    <row r="887" spans="1:30">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row>
    <row r="888" spans="1:30">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row>
    <row r="889" spans="1:30">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row>
    <row r="890" spans="1:3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row>
    <row r="891" spans="1:30">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row>
    <row r="892" spans="1:30">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row>
    <row r="893" spans="1:30">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row>
    <row r="894" spans="1:30">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row>
    <row r="895" spans="1:30">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row>
    <row r="896" spans="1:30">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row>
    <row r="897" spans="1:30">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row>
    <row r="898" spans="1:30">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row>
    <row r="899" spans="1:30">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row>
    <row r="900" spans="1:3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row>
    <row r="901" spans="1:30">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row>
    <row r="902" spans="1:30">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row>
    <row r="903" spans="1:30">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row>
    <row r="904" spans="1:30">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row>
    <row r="905" spans="1:30">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row>
    <row r="906" spans="1:30">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row>
    <row r="907" spans="1:30">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row>
    <row r="908" spans="1:30">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row>
    <row r="909" spans="1:30">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row>
    <row r="910" spans="1:3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row>
    <row r="911" spans="1:30">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row>
    <row r="912" spans="1:30">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row>
    <row r="913" spans="1:30">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row>
    <row r="914" spans="1:30">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row>
    <row r="915" spans="1:30">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row>
    <row r="916" spans="1:30">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row>
    <row r="917" spans="1:30">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row>
    <row r="918" spans="1:30">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row>
    <row r="919" spans="1:30">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row>
    <row r="920" spans="1:3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row>
    <row r="921" spans="1:30">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row>
    <row r="922" spans="1:30">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row>
    <row r="923" spans="1:30">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row>
    <row r="924" spans="1:30">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row>
    <row r="925" spans="1:30">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row>
    <row r="926" spans="1:30">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row>
    <row r="927" spans="1:30">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row>
    <row r="928" spans="1:30">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row>
    <row r="929" spans="1:30">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row>
    <row r="930" spans="1: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row>
    <row r="931" spans="1:30">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row>
    <row r="932" spans="1:30">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row>
    <row r="933" spans="1:30">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row>
    <row r="934" spans="1:30">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row>
    <row r="935" spans="1:30">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row>
    <row r="936" spans="1:30">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row>
    <row r="937" spans="1:30">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row>
    <row r="938" spans="1:30">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row>
    <row r="939" spans="1:30">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row>
    <row r="940" spans="1:3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row>
    <row r="941" spans="1:30">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row>
    <row r="942" spans="1:30">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row>
    <row r="943" spans="1:30">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row>
    <row r="944" spans="1:30">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row>
    <row r="945" spans="1:30">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row>
    <row r="946" spans="1:30">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row>
    <row r="947" spans="1:30">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row>
    <row r="948" spans="1:30">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row>
    <row r="949" spans="1:30">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row>
    <row r="950" spans="1:3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row>
    <row r="951" spans="1:30">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row>
    <row r="952" spans="1:30">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row>
    <row r="953" spans="1:30">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row>
    <row r="954" spans="1:30">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row>
    <row r="955" spans="1:30">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row>
    <row r="956" spans="1:30">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row>
    <row r="957" spans="1:30">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row>
    <row r="958" spans="1:30">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row>
    <row r="959" spans="1:30">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row>
    <row r="960" spans="1:3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row>
    <row r="961" spans="1:30">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row>
    <row r="962" spans="1:30">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row>
    <row r="963" spans="1:30">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row>
    <row r="964" spans="1:30">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row>
    <row r="965" spans="1:30">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row>
    <row r="966" spans="1:30">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row>
    <row r="967" spans="1:30">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row>
    <row r="968" spans="1:30">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row>
    <row r="969" spans="1:30">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row>
    <row r="970" spans="1:3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row>
    <row r="971" spans="1:30">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row>
    <row r="972" spans="1:30">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row>
    <row r="973" spans="1:30">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row>
    <row r="974" spans="1:30">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row>
    <row r="975" spans="1:30">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row>
    <row r="976" spans="1:30">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row>
    <row r="977" spans="1:30">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row>
    <row r="978" spans="1:30">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row>
    <row r="979" spans="1:30">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row>
    <row r="980" spans="1:3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row>
    <row r="981" spans="1:30">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row>
    <row r="982" spans="1:30">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row>
    <row r="983" spans="1:30">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row>
    <row r="984" spans="1:30">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row>
    <row r="985" spans="1:30">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row>
    <row r="986" spans="1:30">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row>
    <row r="987" spans="1:30">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row>
    <row r="988" spans="1:30">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row>
    <row r="989" spans="1:30">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row>
    <row r="990" spans="1:3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row>
    <row r="991" spans="1:30">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row>
    <row r="992" spans="1:30">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row>
    <row r="993" spans="1:30">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row>
    <row r="994" spans="1:30">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row>
    <row r="995" spans="1:30">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row>
    <row r="996" spans="1:30">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row>
    <row r="997" spans="1:30">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row>
    <row r="998" spans="1:30">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row>
    <row r="999" spans="1:30">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row>
    <row r="1000" spans="1:3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row>
  </sheetData>
  <hyperlinks>
    <hyperlink ref="G1" r:id="rId1" xr:uid="{00000000-0004-0000-0000-000000000000}"/>
  </hyperlinks>
  <pageMargins left="0.511811024" right="0.511811024" top="0.78740157499999996" bottom="0.78740157499999996" header="0" footer="0"/>
  <pageSetup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Q922"/>
  <sheetViews>
    <sheetView showGridLines="0" workbookViewId="0">
      <pane ySplit="3" topLeftCell="A4" activePane="bottomLeft" state="frozen"/>
      <selection pane="bottomLeft" activeCell="B5" sqref="B5"/>
    </sheetView>
  </sheetViews>
  <sheetFormatPr defaultColWidth="14.42578125" defaultRowHeight="15" customHeight="1"/>
  <cols>
    <col min="1" max="1" width="8.7109375" customWidth="1"/>
    <col min="2" max="2" width="19.28515625" customWidth="1"/>
    <col min="3" max="3" width="12.42578125" customWidth="1"/>
    <col min="4" max="4" width="11.7109375" customWidth="1"/>
    <col min="5" max="5" width="11.42578125" customWidth="1"/>
    <col min="6" max="6" width="39.28515625" customWidth="1"/>
    <col min="7" max="26" width="8.7109375" customWidth="1"/>
  </cols>
  <sheetData>
    <row r="2" spans="2:17" ht="45.75" customHeight="1">
      <c r="B2" s="81" t="s">
        <v>779</v>
      </c>
      <c r="C2" s="82"/>
      <c r="D2" s="82"/>
      <c r="E2" s="83"/>
      <c r="F2" s="97"/>
    </row>
    <row r="3" spans="2:17">
      <c r="B3" s="17" t="s">
        <v>647</v>
      </c>
      <c r="C3" s="17" t="s">
        <v>648</v>
      </c>
      <c r="D3" s="17" t="s">
        <v>780</v>
      </c>
      <c r="E3" s="17" t="s">
        <v>380</v>
      </c>
      <c r="F3" s="98" t="s">
        <v>781</v>
      </c>
    </row>
    <row r="4" spans="2:17">
      <c r="B4" s="19" t="s">
        <v>725</v>
      </c>
      <c r="C4" s="19" t="s">
        <v>726</v>
      </c>
      <c r="D4" s="28" t="s">
        <v>727</v>
      </c>
      <c r="E4" s="28"/>
      <c r="F4" s="9" t="s">
        <v>765</v>
      </c>
      <c r="P4" s="9" t="s">
        <v>768</v>
      </c>
      <c r="Q4" s="9">
        <f t="shared" ref="Q4:Q17" si="0">COUNTIF($F$4:$F$35,P4)</f>
        <v>7</v>
      </c>
    </row>
    <row r="5" spans="2:17">
      <c r="B5" s="19" t="s">
        <v>725</v>
      </c>
      <c r="C5" s="19" t="s">
        <v>728</v>
      </c>
      <c r="D5" s="28" t="s">
        <v>727</v>
      </c>
      <c r="E5" s="28"/>
      <c r="F5" s="9" t="s">
        <v>766</v>
      </c>
      <c r="G5" s="9"/>
      <c r="H5" s="9"/>
      <c r="P5" s="9" t="s">
        <v>770</v>
      </c>
      <c r="Q5" s="9">
        <f t="shared" si="0"/>
        <v>6</v>
      </c>
    </row>
    <row r="6" spans="2:17">
      <c r="B6" s="19" t="s">
        <v>729</v>
      </c>
      <c r="C6" s="19" t="s">
        <v>652</v>
      </c>
      <c r="D6" s="28" t="s">
        <v>727</v>
      </c>
      <c r="E6" s="28"/>
      <c r="F6" s="9" t="s">
        <v>767</v>
      </c>
      <c r="G6" s="9"/>
      <c r="H6" s="9"/>
      <c r="P6" s="9" t="s">
        <v>769</v>
      </c>
      <c r="Q6" s="9">
        <f t="shared" si="0"/>
        <v>4</v>
      </c>
    </row>
    <row r="7" spans="2:17">
      <c r="B7" s="19" t="s">
        <v>730</v>
      </c>
      <c r="C7" s="19" t="s">
        <v>653</v>
      </c>
      <c r="D7" s="28"/>
      <c r="E7" s="28" t="s">
        <v>727</v>
      </c>
      <c r="F7" s="9" t="s">
        <v>768</v>
      </c>
      <c r="H7" s="9"/>
      <c r="P7" s="9" t="s">
        <v>772</v>
      </c>
      <c r="Q7" s="9">
        <f t="shared" si="0"/>
        <v>3</v>
      </c>
    </row>
    <row r="8" spans="2:17">
      <c r="B8" s="19" t="s">
        <v>731</v>
      </c>
      <c r="C8" s="19" t="s">
        <v>654</v>
      </c>
      <c r="D8" s="28"/>
      <c r="E8" s="28"/>
      <c r="F8" s="47" t="s">
        <v>767</v>
      </c>
      <c r="G8" s="9"/>
      <c r="H8" s="9"/>
      <c r="P8" s="9" t="s">
        <v>773</v>
      </c>
      <c r="Q8" s="9">
        <f t="shared" si="0"/>
        <v>2</v>
      </c>
    </row>
    <row r="9" spans="2:17">
      <c r="B9" s="19" t="s">
        <v>732</v>
      </c>
      <c r="C9" s="19" t="s">
        <v>655</v>
      </c>
      <c r="D9" s="28"/>
      <c r="E9" s="28" t="s">
        <v>727</v>
      </c>
      <c r="F9" s="9" t="s">
        <v>769</v>
      </c>
      <c r="G9" s="9"/>
      <c r="H9" s="9"/>
      <c r="P9" s="9" t="s">
        <v>767</v>
      </c>
      <c r="Q9" s="9">
        <f t="shared" si="0"/>
        <v>2</v>
      </c>
    </row>
    <row r="10" spans="2:17">
      <c r="B10" s="19" t="s">
        <v>733</v>
      </c>
      <c r="C10" s="19" t="s">
        <v>656</v>
      </c>
      <c r="D10" s="28" t="s">
        <v>727</v>
      </c>
      <c r="E10" s="28"/>
      <c r="F10" s="9" t="s">
        <v>770</v>
      </c>
      <c r="H10" s="9"/>
      <c r="P10" s="9" t="s">
        <v>775</v>
      </c>
      <c r="Q10" s="9">
        <f t="shared" si="0"/>
        <v>1</v>
      </c>
    </row>
    <row r="11" spans="2:17">
      <c r="B11" s="19" t="s">
        <v>734</v>
      </c>
      <c r="C11" s="19" t="s">
        <v>657</v>
      </c>
      <c r="D11" s="28" t="s">
        <v>727</v>
      </c>
      <c r="E11" s="28"/>
      <c r="F11" s="9" t="s">
        <v>771</v>
      </c>
      <c r="G11" s="9"/>
      <c r="H11" s="9"/>
      <c r="P11" s="9" t="s">
        <v>766</v>
      </c>
      <c r="Q11" s="9">
        <f t="shared" si="0"/>
        <v>1</v>
      </c>
    </row>
    <row r="12" spans="2:17">
      <c r="B12" s="19" t="s">
        <v>735</v>
      </c>
      <c r="C12" s="19" t="s">
        <v>658</v>
      </c>
      <c r="D12" s="28" t="s">
        <v>727</v>
      </c>
      <c r="E12" s="28"/>
      <c r="F12" s="9" t="s">
        <v>770</v>
      </c>
      <c r="G12" s="9"/>
      <c r="H12" s="9"/>
      <c r="P12" s="9" t="s">
        <v>774</v>
      </c>
      <c r="Q12" s="9">
        <f t="shared" si="0"/>
        <v>1</v>
      </c>
    </row>
    <row r="13" spans="2:17">
      <c r="B13" s="19" t="s">
        <v>736</v>
      </c>
      <c r="C13" s="19" t="s">
        <v>659</v>
      </c>
      <c r="D13" s="28" t="s">
        <v>727</v>
      </c>
      <c r="E13" s="28"/>
      <c r="F13" s="9" t="s">
        <v>772</v>
      </c>
      <c r="G13" s="9"/>
      <c r="H13" s="9"/>
      <c r="P13" s="9" t="s">
        <v>765</v>
      </c>
      <c r="Q13" s="9">
        <f t="shared" si="0"/>
        <v>1</v>
      </c>
    </row>
    <row r="14" spans="2:17">
      <c r="B14" s="19" t="s">
        <v>737</v>
      </c>
      <c r="C14" s="19" t="s">
        <v>660</v>
      </c>
      <c r="D14" s="28"/>
      <c r="E14" s="28" t="s">
        <v>727</v>
      </c>
      <c r="F14" s="9" t="s">
        <v>768</v>
      </c>
      <c r="G14" s="9"/>
      <c r="H14" s="9"/>
      <c r="P14" s="9" t="s">
        <v>778</v>
      </c>
      <c r="Q14" s="9">
        <f t="shared" si="0"/>
        <v>1</v>
      </c>
    </row>
    <row r="15" spans="2:17">
      <c r="B15" s="19" t="s">
        <v>738</v>
      </c>
      <c r="C15" s="19" t="s">
        <v>739</v>
      </c>
      <c r="D15" s="28" t="s">
        <v>727</v>
      </c>
      <c r="E15" s="28"/>
      <c r="F15" s="9" t="s">
        <v>770</v>
      </c>
      <c r="G15" s="9"/>
      <c r="H15" s="9"/>
      <c r="P15" s="9" t="s">
        <v>777</v>
      </c>
      <c r="Q15" s="9">
        <f t="shared" si="0"/>
        <v>1</v>
      </c>
    </row>
    <row r="16" spans="2:17">
      <c r="B16" s="19" t="s">
        <v>738</v>
      </c>
      <c r="C16" s="19" t="s">
        <v>739</v>
      </c>
      <c r="D16" s="28" t="s">
        <v>727</v>
      </c>
      <c r="E16" s="28"/>
      <c r="F16" s="9" t="s">
        <v>773</v>
      </c>
      <c r="G16" s="9"/>
      <c r="H16" s="9"/>
      <c r="P16" s="9" t="s">
        <v>771</v>
      </c>
      <c r="Q16" s="9">
        <f t="shared" si="0"/>
        <v>1</v>
      </c>
    </row>
    <row r="17" spans="2:17">
      <c r="B17" s="19" t="s">
        <v>741</v>
      </c>
      <c r="C17" s="19" t="s">
        <v>662</v>
      </c>
      <c r="D17" s="28" t="s">
        <v>727</v>
      </c>
      <c r="E17" s="28"/>
      <c r="F17" s="9" t="s">
        <v>774</v>
      </c>
      <c r="G17" s="9"/>
      <c r="H17" s="9"/>
      <c r="P17" s="9" t="s">
        <v>776</v>
      </c>
      <c r="Q17" s="9">
        <f t="shared" si="0"/>
        <v>1</v>
      </c>
    </row>
    <row r="18" spans="2:17">
      <c r="B18" s="19" t="s">
        <v>742</v>
      </c>
      <c r="C18" s="19" t="s">
        <v>663</v>
      </c>
      <c r="D18" s="28"/>
      <c r="E18" s="28" t="s">
        <v>727</v>
      </c>
      <c r="F18" s="9" t="s">
        <v>768</v>
      </c>
      <c r="G18" s="9"/>
      <c r="H18" s="9"/>
      <c r="Q18" s="9">
        <f>SUM(Q4:Q17)</f>
        <v>32</v>
      </c>
    </row>
    <row r="19" spans="2:17">
      <c r="B19" s="19" t="s">
        <v>743</v>
      </c>
      <c r="C19" s="19" t="s">
        <v>664</v>
      </c>
      <c r="D19" s="28" t="s">
        <v>727</v>
      </c>
      <c r="E19" s="28"/>
      <c r="F19" s="9" t="s">
        <v>770</v>
      </c>
      <c r="G19" s="9"/>
      <c r="H19" s="9"/>
    </row>
    <row r="20" spans="2:17">
      <c r="B20" s="19" t="s">
        <v>744</v>
      </c>
      <c r="C20" s="19" t="s">
        <v>745</v>
      </c>
      <c r="D20" s="28" t="s">
        <v>727</v>
      </c>
      <c r="E20" s="28"/>
      <c r="F20" s="9" t="s">
        <v>770</v>
      </c>
      <c r="G20" s="9"/>
      <c r="H20" s="9"/>
    </row>
    <row r="21" spans="2:17">
      <c r="B21" s="19" t="s">
        <v>744</v>
      </c>
      <c r="C21" s="19" t="s">
        <v>746</v>
      </c>
      <c r="D21" s="28" t="s">
        <v>727</v>
      </c>
      <c r="E21" s="28"/>
      <c r="F21" s="9" t="s">
        <v>773</v>
      </c>
      <c r="H21" s="9"/>
    </row>
    <row r="22" spans="2:17">
      <c r="B22" s="19" t="s">
        <v>747</v>
      </c>
      <c r="C22" s="19" t="s">
        <v>666</v>
      </c>
      <c r="D22" s="28"/>
      <c r="E22" s="28" t="s">
        <v>727</v>
      </c>
      <c r="F22" s="9" t="s">
        <v>768</v>
      </c>
      <c r="H22" s="9"/>
    </row>
    <row r="23" spans="2:17">
      <c r="B23" s="19" t="s">
        <v>748</v>
      </c>
      <c r="C23" s="19" t="s">
        <v>667</v>
      </c>
      <c r="D23" s="28"/>
      <c r="E23" s="28" t="s">
        <v>727</v>
      </c>
      <c r="F23" s="9" t="s">
        <v>769</v>
      </c>
      <c r="H23" s="9"/>
    </row>
    <row r="24" spans="2:17" ht="15.75" customHeight="1">
      <c r="B24" s="19" t="s">
        <v>748</v>
      </c>
      <c r="C24" s="99" t="s">
        <v>667</v>
      </c>
      <c r="D24" s="28" t="s">
        <v>727</v>
      </c>
      <c r="E24" s="28"/>
      <c r="F24" s="9" t="s">
        <v>775</v>
      </c>
      <c r="H24" s="9"/>
    </row>
    <row r="25" spans="2:17" ht="15.75" customHeight="1">
      <c r="B25" s="19" t="s">
        <v>751</v>
      </c>
      <c r="C25" s="19" t="s">
        <v>668</v>
      </c>
      <c r="D25" s="28"/>
      <c r="E25" s="28" t="s">
        <v>727</v>
      </c>
      <c r="F25" s="9" t="s">
        <v>768</v>
      </c>
      <c r="H25" s="9"/>
    </row>
    <row r="26" spans="2:17" ht="15.75" customHeight="1">
      <c r="B26" s="19" t="s">
        <v>752</v>
      </c>
      <c r="C26" s="19" t="s">
        <v>669</v>
      </c>
      <c r="D26" s="28" t="s">
        <v>727</v>
      </c>
      <c r="E26" s="28"/>
      <c r="F26" s="9" t="s">
        <v>770</v>
      </c>
      <c r="G26" s="9"/>
      <c r="H26" s="9"/>
    </row>
    <row r="27" spans="2:17" ht="15.75" customHeight="1">
      <c r="B27" s="19" t="s">
        <v>753</v>
      </c>
      <c r="C27" s="19" t="s">
        <v>670</v>
      </c>
      <c r="D27" s="28"/>
      <c r="E27" s="28" t="s">
        <v>727</v>
      </c>
      <c r="F27" s="9" t="s">
        <v>768</v>
      </c>
      <c r="G27" s="9"/>
      <c r="H27" s="9"/>
    </row>
    <row r="28" spans="2:17" ht="15.75" customHeight="1">
      <c r="B28" s="19" t="s">
        <v>754</v>
      </c>
      <c r="C28" s="19" t="s">
        <v>755</v>
      </c>
      <c r="D28" s="28" t="s">
        <v>727</v>
      </c>
      <c r="E28" s="28"/>
      <c r="F28" s="9" t="s">
        <v>776</v>
      </c>
      <c r="H28" s="9"/>
    </row>
    <row r="29" spans="2:17" ht="15.75" customHeight="1">
      <c r="B29" s="19" t="s">
        <v>754</v>
      </c>
      <c r="C29" s="19" t="s">
        <v>756</v>
      </c>
      <c r="D29" s="28" t="s">
        <v>727</v>
      </c>
      <c r="E29" s="28"/>
      <c r="F29" s="9" t="s">
        <v>777</v>
      </c>
      <c r="G29" s="9"/>
      <c r="H29" s="9"/>
    </row>
    <row r="30" spans="2:17" ht="15.75" customHeight="1">
      <c r="B30" s="19" t="s">
        <v>754</v>
      </c>
      <c r="C30" s="19" t="s">
        <v>757</v>
      </c>
      <c r="D30" s="28" t="s">
        <v>727</v>
      </c>
      <c r="E30" s="28"/>
      <c r="F30" s="9" t="s">
        <v>778</v>
      </c>
      <c r="G30" s="9"/>
      <c r="H30" s="9"/>
    </row>
    <row r="31" spans="2:17" ht="15.75" customHeight="1">
      <c r="B31" s="19" t="s">
        <v>758</v>
      </c>
      <c r="C31" s="19" t="s">
        <v>672</v>
      </c>
      <c r="D31" s="28"/>
      <c r="E31" s="28"/>
      <c r="F31" s="47" t="s">
        <v>772</v>
      </c>
      <c r="G31" s="9"/>
      <c r="H31" s="9"/>
    </row>
    <row r="32" spans="2:17" ht="15.75" customHeight="1">
      <c r="B32" s="19" t="s">
        <v>759</v>
      </c>
      <c r="C32" s="19" t="s">
        <v>673</v>
      </c>
      <c r="D32" s="28"/>
      <c r="E32" s="28" t="s">
        <v>727</v>
      </c>
      <c r="F32" s="9" t="s">
        <v>769</v>
      </c>
      <c r="H32" s="9"/>
    </row>
    <row r="33" spans="2:17" ht="15.75" customHeight="1">
      <c r="B33" s="19" t="s">
        <v>760</v>
      </c>
      <c r="C33" s="19" t="s">
        <v>674</v>
      </c>
      <c r="D33" s="28"/>
      <c r="E33" s="28" t="s">
        <v>727</v>
      </c>
      <c r="F33" s="9" t="s">
        <v>768</v>
      </c>
      <c r="H33" s="9"/>
    </row>
    <row r="34" spans="2:17" ht="15.75" customHeight="1">
      <c r="B34" s="19" t="s">
        <v>761</v>
      </c>
      <c r="C34" s="19" t="s">
        <v>675</v>
      </c>
      <c r="D34" s="28"/>
      <c r="E34" s="28" t="s">
        <v>727</v>
      </c>
      <c r="F34" s="9" t="s">
        <v>769</v>
      </c>
      <c r="H34" s="9"/>
    </row>
    <row r="35" spans="2:17" ht="15.75" customHeight="1">
      <c r="B35" s="19" t="s">
        <v>762</v>
      </c>
      <c r="C35" s="19" t="s">
        <v>676</v>
      </c>
      <c r="D35" s="28"/>
      <c r="E35" s="28"/>
      <c r="F35" s="47" t="s">
        <v>772</v>
      </c>
      <c r="H35" s="9"/>
    </row>
    <row r="36" spans="2:17" ht="15.75" customHeight="1">
      <c r="B36" s="48"/>
      <c r="C36" s="48"/>
      <c r="D36" s="9">
        <f t="shared" ref="D36:E36" si="1">COUNTIFS(D4:D35, "x")</f>
        <v>18</v>
      </c>
      <c r="E36" s="9">
        <f t="shared" si="1"/>
        <v>11</v>
      </c>
      <c r="F36" s="9">
        <f t="shared" ref="F36:F37" si="2">SUM(D36:E36)</f>
        <v>29</v>
      </c>
      <c r="H36" s="9"/>
      <c r="I36" s="9">
        <v>0.68965517241379315</v>
      </c>
      <c r="J36" s="9">
        <v>0.31034482758620691</v>
      </c>
    </row>
    <row r="37" spans="2:17" ht="15.75" customHeight="1">
      <c r="B37" s="48"/>
      <c r="C37" s="48"/>
      <c r="D37" s="46">
        <f>D36/F36</f>
        <v>0.62068965517241381</v>
      </c>
      <c r="E37" s="46">
        <f>E36/F36</f>
        <v>0.37931034482758619</v>
      </c>
      <c r="F37" s="46">
        <f t="shared" si="2"/>
        <v>1</v>
      </c>
      <c r="H37" s="9"/>
    </row>
    <row r="38" spans="2:17" ht="15.75" customHeight="1">
      <c r="H38" s="9"/>
      <c r="I38" s="9">
        <v>20</v>
      </c>
      <c r="J38" s="46">
        <v>0.68965517241379315</v>
      </c>
    </row>
    <row r="39" spans="2:17" ht="15.75" customHeight="1">
      <c r="B39" s="48"/>
      <c r="C39" s="48"/>
      <c r="D39" s="9"/>
      <c r="E39" s="9"/>
      <c r="F39" s="9"/>
      <c r="H39" s="9"/>
      <c r="I39" s="9">
        <v>9</v>
      </c>
      <c r="J39" s="46">
        <v>0.31034482758620691</v>
      </c>
    </row>
    <row r="40" spans="2:17" ht="15.75" customHeight="1">
      <c r="B40" s="48"/>
      <c r="C40" s="48"/>
      <c r="D40" s="9"/>
      <c r="E40" s="9"/>
      <c r="F40" s="9"/>
      <c r="H40" s="9"/>
    </row>
    <row r="41" spans="2:17" ht="15.75" customHeight="1">
      <c r="B41" s="48"/>
      <c r="C41" s="48"/>
      <c r="D41" s="9"/>
      <c r="E41" s="9"/>
      <c r="F41" s="9"/>
      <c r="H41" s="9"/>
    </row>
    <row r="42" spans="2:17" ht="15.75" customHeight="1">
      <c r="B42" s="48"/>
      <c r="C42" s="48"/>
      <c r="D42" s="9"/>
      <c r="E42" s="9"/>
      <c r="F42" s="9"/>
      <c r="H42" s="9"/>
    </row>
    <row r="43" spans="2:17" ht="15.75" customHeight="1">
      <c r="B43" s="48"/>
      <c r="C43" s="48" t="s">
        <v>782</v>
      </c>
      <c r="D43" s="9" t="s">
        <v>768</v>
      </c>
      <c r="E43" s="9" t="s">
        <v>770</v>
      </c>
      <c r="F43" s="9" t="s">
        <v>769</v>
      </c>
      <c r="G43" s="9" t="s">
        <v>772</v>
      </c>
      <c r="H43" s="9" t="s">
        <v>773</v>
      </c>
      <c r="I43" s="9" t="s">
        <v>767</v>
      </c>
      <c r="J43" s="9" t="s">
        <v>775</v>
      </c>
      <c r="K43" s="9" t="s">
        <v>766</v>
      </c>
      <c r="L43" s="9" t="s">
        <v>774</v>
      </c>
      <c r="M43" s="9" t="s">
        <v>765</v>
      </c>
      <c r="N43" s="9" t="s">
        <v>778</v>
      </c>
      <c r="O43" s="9" t="s">
        <v>777</v>
      </c>
      <c r="P43" s="9" t="s">
        <v>771</v>
      </c>
      <c r="Q43" s="9" t="s">
        <v>776</v>
      </c>
    </row>
    <row r="44" spans="2:17" ht="15.75" customHeight="1">
      <c r="B44" s="48"/>
      <c r="C44" s="19" t="s">
        <v>725</v>
      </c>
      <c r="D44" s="9" t="str">
        <f t="shared" ref="D44:D75" si="3">IF($D$43=$F4,"x","")</f>
        <v/>
      </c>
      <c r="E44" s="9" t="str">
        <f t="shared" ref="E44:E76" si="4">IF($E$43=$F4,"x","")</f>
        <v/>
      </c>
      <c r="F44" s="9" t="str">
        <f t="shared" ref="F44:F75" si="5">IF($F$43=$F4,"x","")</f>
        <v/>
      </c>
      <c r="G44" s="9" t="str">
        <f t="shared" ref="G44:G75" si="6">IF($G$43=$F4,"x","")</f>
        <v/>
      </c>
      <c r="H44" s="9" t="str">
        <f t="shared" ref="H44:H76" si="7">IF($H$43=$F4,"x","")</f>
        <v/>
      </c>
      <c r="I44" s="9" t="str">
        <f t="shared" ref="I44:I79" si="8">IF($I$43=$F4,"x","")</f>
        <v/>
      </c>
      <c r="J44" s="9" t="str">
        <f t="shared" ref="J44:J75" si="9">IF($J$43=$F4,"x","")</f>
        <v/>
      </c>
      <c r="K44" s="9" t="str">
        <f t="shared" ref="K44:K76" si="10">IF($K$43=$F4,"x","")</f>
        <v/>
      </c>
      <c r="L44" s="9" t="str">
        <f t="shared" ref="L44:L75" si="11">IF($L$43=$F4,"x","")</f>
        <v/>
      </c>
      <c r="M44" s="9" t="str">
        <f t="shared" ref="M44:M75" si="12">IF($M$43=$F4,"x","")</f>
        <v>x</v>
      </c>
      <c r="N44" s="9" t="str">
        <f t="shared" ref="N44:N75" si="13">IF($N$43=$F4,"x","")</f>
        <v/>
      </c>
      <c r="O44" s="9" t="str">
        <f t="shared" ref="O44:O75" si="14">IF($O$43=$F4,"x","")</f>
        <v/>
      </c>
      <c r="P44" s="9" t="str">
        <f t="shared" ref="P44:P75" si="15">IF($P$43=$F4,"x","")</f>
        <v/>
      </c>
      <c r="Q44" s="9" t="str">
        <f t="shared" ref="Q44:Q75" si="16">IF($Q$43=$F4,"x","")</f>
        <v/>
      </c>
    </row>
    <row r="45" spans="2:17" ht="15.75" customHeight="1">
      <c r="B45" s="48"/>
      <c r="C45" s="19" t="s">
        <v>725</v>
      </c>
      <c r="D45" s="9" t="str">
        <f t="shared" si="3"/>
        <v/>
      </c>
      <c r="E45" s="9" t="str">
        <f t="shared" si="4"/>
        <v/>
      </c>
      <c r="F45" s="9" t="str">
        <f t="shared" si="5"/>
        <v/>
      </c>
      <c r="G45" s="9" t="str">
        <f t="shared" si="6"/>
        <v/>
      </c>
      <c r="H45" s="9" t="str">
        <f t="shared" si="7"/>
        <v/>
      </c>
      <c r="I45" s="9" t="str">
        <f t="shared" si="8"/>
        <v/>
      </c>
      <c r="J45" s="9" t="str">
        <f t="shared" si="9"/>
        <v/>
      </c>
      <c r="K45" s="9" t="str">
        <f t="shared" si="10"/>
        <v>x</v>
      </c>
      <c r="L45" s="9" t="str">
        <f t="shared" si="11"/>
        <v/>
      </c>
      <c r="M45" s="9" t="str">
        <f t="shared" si="12"/>
        <v/>
      </c>
      <c r="N45" s="9" t="str">
        <f t="shared" si="13"/>
        <v/>
      </c>
      <c r="O45" s="9" t="str">
        <f t="shared" si="14"/>
        <v/>
      </c>
      <c r="P45" s="9" t="str">
        <f t="shared" si="15"/>
        <v/>
      </c>
      <c r="Q45" s="9" t="str">
        <f t="shared" si="16"/>
        <v/>
      </c>
    </row>
    <row r="46" spans="2:17" ht="15.75" customHeight="1">
      <c r="B46" s="48"/>
      <c r="C46" s="19" t="s">
        <v>729</v>
      </c>
      <c r="D46" s="9" t="str">
        <f t="shared" si="3"/>
        <v/>
      </c>
      <c r="E46" s="9" t="str">
        <f t="shared" si="4"/>
        <v/>
      </c>
      <c r="F46" s="9" t="str">
        <f t="shared" si="5"/>
        <v/>
      </c>
      <c r="G46" s="9" t="str">
        <f t="shared" si="6"/>
        <v/>
      </c>
      <c r="H46" s="9" t="str">
        <f t="shared" si="7"/>
        <v/>
      </c>
      <c r="I46" s="9" t="str">
        <f t="shared" si="8"/>
        <v>x</v>
      </c>
      <c r="J46" s="9" t="str">
        <f t="shared" si="9"/>
        <v/>
      </c>
      <c r="K46" s="9" t="str">
        <f t="shared" si="10"/>
        <v/>
      </c>
      <c r="L46" s="9" t="str">
        <f t="shared" si="11"/>
        <v/>
      </c>
      <c r="M46" s="9" t="str">
        <f t="shared" si="12"/>
        <v/>
      </c>
      <c r="N46" s="9" t="str">
        <f t="shared" si="13"/>
        <v/>
      </c>
      <c r="O46" s="9" t="str">
        <f t="shared" si="14"/>
        <v/>
      </c>
      <c r="P46" s="9" t="str">
        <f t="shared" si="15"/>
        <v/>
      </c>
      <c r="Q46" s="9" t="str">
        <f t="shared" si="16"/>
        <v/>
      </c>
    </row>
    <row r="47" spans="2:17" ht="15.75" customHeight="1">
      <c r="B47" s="48"/>
      <c r="C47" s="19" t="s">
        <v>730</v>
      </c>
      <c r="D47" s="9" t="str">
        <f t="shared" si="3"/>
        <v>x</v>
      </c>
      <c r="E47" s="9" t="str">
        <f t="shared" si="4"/>
        <v/>
      </c>
      <c r="F47" s="9" t="str">
        <f t="shared" si="5"/>
        <v/>
      </c>
      <c r="G47" s="9" t="str">
        <f t="shared" si="6"/>
        <v/>
      </c>
      <c r="H47" s="9" t="str">
        <f t="shared" si="7"/>
        <v/>
      </c>
      <c r="I47" s="9" t="str">
        <f t="shared" si="8"/>
        <v/>
      </c>
      <c r="J47" s="9" t="str">
        <f t="shared" si="9"/>
        <v/>
      </c>
      <c r="K47" s="9" t="str">
        <f t="shared" si="10"/>
        <v/>
      </c>
      <c r="L47" s="9" t="str">
        <f t="shared" si="11"/>
        <v/>
      </c>
      <c r="M47" s="9" t="str">
        <f t="shared" si="12"/>
        <v/>
      </c>
      <c r="N47" s="9" t="str">
        <f t="shared" si="13"/>
        <v/>
      </c>
      <c r="O47" s="9" t="str">
        <f t="shared" si="14"/>
        <v/>
      </c>
      <c r="P47" s="9" t="str">
        <f t="shared" si="15"/>
        <v/>
      </c>
      <c r="Q47" s="9" t="str">
        <f t="shared" si="16"/>
        <v/>
      </c>
    </row>
    <row r="48" spans="2:17" ht="15.75" customHeight="1">
      <c r="B48" s="48"/>
      <c r="C48" s="19" t="s">
        <v>731</v>
      </c>
      <c r="D48" s="9" t="str">
        <f t="shared" si="3"/>
        <v/>
      </c>
      <c r="E48" s="9" t="str">
        <f t="shared" si="4"/>
        <v/>
      </c>
      <c r="F48" s="9" t="str">
        <f t="shared" si="5"/>
        <v/>
      </c>
      <c r="G48" s="9" t="str">
        <f t="shared" si="6"/>
        <v/>
      </c>
      <c r="H48" s="9" t="str">
        <f t="shared" si="7"/>
        <v/>
      </c>
      <c r="I48" s="9" t="str">
        <f t="shared" si="8"/>
        <v>x</v>
      </c>
      <c r="J48" s="9" t="str">
        <f t="shared" si="9"/>
        <v/>
      </c>
      <c r="K48" s="9" t="str">
        <f t="shared" si="10"/>
        <v/>
      </c>
      <c r="L48" s="9" t="str">
        <f t="shared" si="11"/>
        <v/>
      </c>
      <c r="M48" s="9" t="str">
        <f t="shared" si="12"/>
        <v/>
      </c>
      <c r="N48" s="9" t="str">
        <f t="shared" si="13"/>
        <v/>
      </c>
      <c r="O48" s="9" t="str">
        <f t="shared" si="14"/>
        <v/>
      </c>
      <c r="P48" s="9" t="str">
        <f t="shared" si="15"/>
        <v/>
      </c>
      <c r="Q48" s="9" t="str">
        <f t="shared" si="16"/>
        <v/>
      </c>
    </row>
    <row r="49" spans="2:17" ht="15.75" customHeight="1">
      <c r="B49" s="48"/>
      <c r="C49" s="19" t="s">
        <v>732</v>
      </c>
      <c r="D49" s="9" t="str">
        <f t="shared" si="3"/>
        <v/>
      </c>
      <c r="E49" s="9" t="str">
        <f t="shared" si="4"/>
        <v/>
      </c>
      <c r="F49" s="9" t="str">
        <f t="shared" si="5"/>
        <v>x</v>
      </c>
      <c r="G49" s="9" t="str">
        <f t="shared" si="6"/>
        <v/>
      </c>
      <c r="H49" s="9" t="str">
        <f t="shared" si="7"/>
        <v/>
      </c>
      <c r="I49" s="9" t="str">
        <f t="shared" si="8"/>
        <v/>
      </c>
      <c r="J49" s="9" t="str">
        <f t="shared" si="9"/>
        <v/>
      </c>
      <c r="K49" s="9" t="str">
        <f t="shared" si="10"/>
        <v/>
      </c>
      <c r="L49" s="9" t="str">
        <f t="shared" si="11"/>
        <v/>
      </c>
      <c r="M49" s="9" t="str">
        <f t="shared" si="12"/>
        <v/>
      </c>
      <c r="N49" s="9" t="str">
        <f t="shared" si="13"/>
        <v/>
      </c>
      <c r="O49" s="9" t="str">
        <f t="shared" si="14"/>
        <v/>
      </c>
      <c r="P49" s="9" t="str">
        <f t="shared" si="15"/>
        <v/>
      </c>
      <c r="Q49" s="9" t="str">
        <f t="shared" si="16"/>
        <v/>
      </c>
    </row>
    <row r="50" spans="2:17" ht="15.75" customHeight="1">
      <c r="B50" s="48"/>
      <c r="C50" s="19" t="s">
        <v>733</v>
      </c>
      <c r="D50" s="9" t="str">
        <f t="shared" si="3"/>
        <v/>
      </c>
      <c r="E50" s="9" t="str">
        <f t="shared" si="4"/>
        <v>x</v>
      </c>
      <c r="F50" s="9" t="str">
        <f t="shared" si="5"/>
        <v/>
      </c>
      <c r="G50" s="9" t="str">
        <f t="shared" si="6"/>
        <v/>
      </c>
      <c r="H50" s="9" t="str">
        <f t="shared" si="7"/>
        <v/>
      </c>
      <c r="I50" s="9" t="str">
        <f t="shared" si="8"/>
        <v/>
      </c>
      <c r="J50" s="9" t="str">
        <f t="shared" si="9"/>
        <v/>
      </c>
      <c r="K50" s="9" t="str">
        <f t="shared" si="10"/>
        <v/>
      </c>
      <c r="L50" s="9" t="str">
        <f t="shared" si="11"/>
        <v/>
      </c>
      <c r="M50" s="9" t="str">
        <f t="shared" si="12"/>
        <v/>
      </c>
      <c r="N50" s="9" t="str">
        <f t="shared" si="13"/>
        <v/>
      </c>
      <c r="O50" s="9" t="str">
        <f t="shared" si="14"/>
        <v/>
      </c>
      <c r="P50" s="9" t="str">
        <f t="shared" si="15"/>
        <v/>
      </c>
      <c r="Q50" s="9" t="str">
        <f t="shared" si="16"/>
        <v/>
      </c>
    </row>
    <row r="51" spans="2:17" ht="15.75" customHeight="1">
      <c r="B51" s="48"/>
      <c r="C51" s="19" t="s">
        <v>734</v>
      </c>
      <c r="D51" s="9" t="str">
        <f t="shared" si="3"/>
        <v/>
      </c>
      <c r="E51" s="9" t="str">
        <f t="shared" si="4"/>
        <v/>
      </c>
      <c r="F51" s="9" t="str">
        <f t="shared" si="5"/>
        <v/>
      </c>
      <c r="G51" s="9" t="str">
        <f t="shared" si="6"/>
        <v/>
      </c>
      <c r="H51" s="9" t="str">
        <f t="shared" si="7"/>
        <v/>
      </c>
      <c r="I51" s="9" t="str">
        <f t="shared" si="8"/>
        <v/>
      </c>
      <c r="J51" s="9" t="str">
        <f t="shared" si="9"/>
        <v/>
      </c>
      <c r="K51" s="9" t="str">
        <f t="shared" si="10"/>
        <v/>
      </c>
      <c r="L51" s="9" t="str">
        <f t="shared" si="11"/>
        <v/>
      </c>
      <c r="M51" s="9" t="str">
        <f t="shared" si="12"/>
        <v/>
      </c>
      <c r="N51" s="9" t="str">
        <f t="shared" si="13"/>
        <v/>
      </c>
      <c r="O51" s="9" t="str">
        <f t="shared" si="14"/>
        <v/>
      </c>
      <c r="P51" s="9" t="str">
        <f t="shared" si="15"/>
        <v>x</v>
      </c>
      <c r="Q51" s="9" t="str">
        <f t="shared" si="16"/>
        <v/>
      </c>
    </row>
    <row r="52" spans="2:17" ht="15.75" customHeight="1">
      <c r="B52" s="48"/>
      <c r="C52" s="19" t="s">
        <v>735</v>
      </c>
      <c r="D52" s="9" t="str">
        <f t="shared" si="3"/>
        <v/>
      </c>
      <c r="E52" s="9" t="str">
        <f t="shared" si="4"/>
        <v>x</v>
      </c>
      <c r="F52" s="9" t="str">
        <f t="shared" si="5"/>
        <v/>
      </c>
      <c r="G52" s="9" t="str">
        <f t="shared" si="6"/>
        <v/>
      </c>
      <c r="H52" s="9" t="str">
        <f t="shared" si="7"/>
        <v/>
      </c>
      <c r="I52" s="9" t="str">
        <f t="shared" si="8"/>
        <v/>
      </c>
      <c r="J52" s="9" t="str">
        <f t="shared" si="9"/>
        <v/>
      </c>
      <c r="K52" s="9" t="str">
        <f t="shared" si="10"/>
        <v/>
      </c>
      <c r="L52" s="9" t="str">
        <f t="shared" si="11"/>
        <v/>
      </c>
      <c r="M52" s="9" t="str">
        <f t="shared" si="12"/>
        <v/>
      </c>
      <c r="N52" s="9" t="str">
        <f t="shared" si="13"/>
        <v/>
      </c>
      <c r="O52" s="9" t="str">
        <f t="shared" si="14"/>
        <v/>
      </c>
      <c r="P52" s="9" t="str">
        <f t="shared" si="15"/>
        <v/>
      </c>
      <c r="Q52" s="9" t="str">
        <f t="shared" si="16"/>
        <v/>
      </c>
    </row>
    <row r="53" spans="2:17" ht="15.75" customHeight="1">
      <c r="B53" s="48"/>
      <c r="C53" s="19" t="s">
        <v>736</v>
      </c>
      <c r="D53" s="9" t="str">
        <f t="shared" si="3"/>
        <v/>
      </c>
      <c r="E53" s="9" t="str">
        <f t="shared" si="4"/>
        <v/>
      </c>
      <c r="F53" s="9" t="str">
        <f t="shared" si="5"/>
        <v/>
      </c>
      <c r="G53" s="9" t="str">
        <f t="shared" si="6"/>
        <v>x</v>
      </c>
      <c r="H53" s="9" t="str">
        <f t="shared" si="7"/>
        <v/>
      </c>
      <c r="I53" s="9" t="str">
        <f t="shared" si="8"/>
        <v/>
      </c>
      <c r="J53" s="9" t="str">
        <f t="shared" si="9"/>
        <v/>
      </c>
      <c r="K53" s="9" t="str">
        <f t="shared" si="10"/>
        <v/>
      </c>
      <c r="L53" s="9" t="str">
        <f t="shared" si="11"/>
        <v/>
      </c>
      <c r="M53" s="9" t="str">
        <f t="shared" si="12"/>
        <v/>
      </c>
      <c r="N53" s="9" t="str">
        <f t="shared" si="13"/>
        <v/>
      </c>
      <c r="O53" s="9" t="str">
        <f t="shared" si="14"/>
        <v/>
      </c>
      <c r="P53" s="9" t="str">
        <f t="shared" si="15"/>
        <v/>
      </c>
      <c r="Q53" s="9" t="str">
        <f t="shared" si="16"/>
        <v/>
      </c>
    </row>
    <row r="54" spans="2:17" ht="15.75" customHeight="1">
      <c r="B54" s="48"/>
      <c r="C54" s="19" t="s">
        <v>737</v>
      </c>
      <c r="D54" s="9" t="str">
        <f t="shared" si="3"/>
        <v>x</v>
      </c>
      <c r="E54" s="9" t="str">
        <f t="shared" si="4"/>
        <v/>
      </c>
      <c r="F54" s="9" t="str">
        <f t="shared" si="5"/>
        <v/>
      </c>
      <c r="G54" s="9" t="str">
        <f t="shared" si="6"/>
        <v/>
      </c>
      <c r="H54" s="9" t="str">
        <f t="shared" si="7"/>
        <v/>
      </c>
      <c r="I54" s="9" t="str">
        <f t="shared" si="8"/>
        <v/>
      </c>
      <c r="J54" s="9" t="str">
        <f t="shared" si="9"/>
        <v/>
      </c>
      <c r="K54" s="9" t="str">
        <f t="shared" si="10"/>
        <v/>
      </c>
      <c r="L54" s="9" t="str">
        <f t="shared" si="11"/>
        <v/>
      </c>
      <c r="M54" s="9" t="str">
        <f t="shared" si="12"/>
        <v/>
      </c>
      <c r="N54" s="9" t="str">
        <f t="shared" si="13"/>
        <v/>
      </c>
      <c r="O54" s="9" t="str">
        <f t="shared" si="14"/>
        <v/>
      </c>
      <c r="P54" s="9" t="str">
        <f t="shared" si="15"/>
        <v/>
      </c>
      <c r="Q54" s="9" t="str">
        <f t="shared" si="16"/>
        <v/>
      </c>
    </row>
    <row r="55" spans="2:17" ht="15.75" customHeight="1">
      <c r="B55" s="48"/>
      <c r="C55" s="19" t="s">
        <v>738</v>
      </c>
      <c r="D55" s="9" t="str">
        <f t="shared" si="3"/>
        <v/>
      </c>
      <c r="E55" s="9" t="str">
        <f t="shared" si="4"/>
        <v>x</v>
      </c>
      <c r="F55" s="9" t="str">
        <f t="shared" si="5"/>
        <v/>
      </c>
      <c r="G55" s="9" t="str">
        <f t="shared" si="6"/>
        <v/>
      </c>
      <c r="H55" s="9" t="str">
        <f t="shared" si="7"/>
        <v/>
      </c>
      <c r="I55" s="9" t="str">
        <f t="shared" si="8"/>
        <v/>
      </c>
      <c r="J55" s="9" t="str">
        <f t="shared" si="9"/>
        <v/>
      </c>
      <c r="K55" s="9" t="str">
        <f t="shared" si="10"/>
        <v/>
      </c>
      <c r="L55" s="9" t="str">
        <f t="shared" si="11"/>
        <v/>
      </c>
      <c r="M55" s="9" t="str">
        <f t="shared" si="12"/>
        <v/>
      </c>
      <c r="N55" s="9" t="str">
        <f t="shared" si="13"/>
        <v/>
      </c>
      <c r="O55" s="9" t="str">
        <f t="shared" si="14"/>
        <v/>
      </c>
      <c r="P55" s="9" t="str">
        <f t="shared" si="15"/>
        <v/>
      </c>
      <c r="Q55" s="9" t="str">
        <f t="shared" si="16"/>
        <v/>
      </c>
    </row>
    <row r="56" spans="2:17" ht="15.75" customHeight="1">
      <c r="B56" s="48"/>
      <c r="C56" s="19" t="s">
        <v>738</v>
      </c>
      <c r="D56" s="9" t="str">
        <f t="shared" si="3"/>
        <v/>
      </c>
      <c r="E56" s="9" t="str">
        <f t="shared" si="4"/>
        <v/>
      </c>
      <c r="F56" s="9" t="str">
        <f t="shared" si="5"/>
        <v/>
      </c>
      <c r="G56" s="9" t="str">
        <f t="shared" si="6"/>
        <v/>
      </c>
      <c r="H56" s="9" t="str">
        <f t="shared" si="7"/>
        <v>x</v>
      </c>
      <c r="I56" s="9" t="str">
        <f t="shared" si="8"/>
        <v/>
      </c>
      <c r="J56" s="9" t="str">
        <f t="shared" si="9"/>
        <v/>
      </c>
      <c r="K56" s="9" t="str">
        <f t="shared" si="10"/>
        <v/>
      </c>
      <c r="L56" s="9" t="str">
        <f t="shared" si="11"/>
        <v/>
      </c>
      <c r="M56" s="9" t="str">
        <f t="shared" si="12"/>
        <v/>
      </c>
      <c r="N56" s="9" t="str">
        <f t="shared" si="13"/>
        <v/>
      </c>
      <c r="O56" s="9" t="str">
        <f t="shared" si="14"/>
        <v/>
      </c>
      <c r="P56" s="9" t="str">
        <f t="shared" si="15"/>
        <v/>
      </c>
      <c r="Q56" s="9" t="str">
        <f t="shared" si="16"/>
        <v/>
      </c>
    </row>
    <row r="57" spans="2:17" ht="15.75" customHeight="1">
      <c r="B57" s="48"/>
      <c r="C57" s="19" t="s">
        <v>741</v>
      </c>
      <c r="D57" s="9" t="str">
        <f t="shared" si="3"/>
        <v/>
      </c>
      <c r="E57" s="9" t="str">
        <f t="shared" si="4"/>
        <v/>
      </c>
      <c r="F57" s="9" t="str">
        <f t="shared" si="5"/>
        <v/>
      </c>
      <c r="G57" s="9" t="str">
        <f t="shared" si="6"/>
        <v/>
      </c>
      <c r="H57" s="9" t="str">
        <f t="shared" si="7"/>
        <v/>
      </c>
      <c r="I57" s="9" t="str">
        <f t="shared" si="8"/>
        <v/>
      </c>
      <c r="J57" s="9" t="str">
        <f t="shared" si="9"/>
        <v/>
      </c>
      <c r="K57" s="9" t="str">
        <f t="shared" si="10"/>
        <v/>
      </c>
      <c r="L57" s="9" t="str">
        <f t="shared" si="11"/>
        <v>x</v>
      </c>
      <c r="M57" s="9" t="str">
        <f t="shared" si="12"/>
        <v/>
      </c>
      <c r="N57" s="9" t="str">
        <f t="shared" si="13"/>
        <v/>
      </c>
      <c r="O57" s="9" t="str">
        <f t="shared" si="14"/>
        <v/>
      </c>
      <c r="P57" s="9" t="str">
        <f t="shared" si="15"/>
        <v/>
      </c>
      <c r="Q57" s="9" t="str">
        <f t="shared" si="16"/>
        <v/>
      </c>
    </row>
    <row r="58" spans="2:17" ht="15.75" customHeight="1">
      <c r="B58" s="48"/>
      <c r="C58" s="19" t="s">
        <v>742</v>
      </c>
      <c r="D58" s="9" t="str">
        <f t="shared" si="3"/>
        <v>x</v>
      </c>
      <c r="E58" s="9" t="str">
        <f t="shared" si="4"/>
        <v/>
      </c>
      <c r="F58" s="9" t="str">
        <f t="shared" si="5"/>
        <v/>
      </c>
      <c r="G58" s="9" t="str">
        <f t="shared" si="6"/>
        <v/>
      </c>
      <c r="H58" s="9" t="str">
        <f t="shared" si="7"/>
        <v/>
      </c>
      <c r="I58" s="9" t="str">
        <f t="shared" si="8"/>
        <v/>
      </c>
      <c r="J58" s="9" t="str">
        <f t="shared" si="9"/>
        <v/>
      </c>
      <c r="K58" s="9" t="str">
        <f t="shared" si="10"/>
        <v/>
      </c>
      <c r="L58" s="9" t="str">
        <f t="shared" si="11"/>
        <v/>
      </c>
      <c r="M58" s="9" t="str">
        <f t="shared" si="12"/>
        <v/>
      </c>
      <c r="N58" s="9" t="str">
        <f t="shared" si="13"/>
        <v/>
      </c>
      <c r="O58" s="9" t="str">
        <f t="shared" si="14"/>
        <v/>
      </c>
      <c r="P58" s="9" t="str">
        <f t="shared" si="15"/>
        <v/>
      </c>
      <c r="Q58" s="9" t="str">
        <f t="shared" si="16"/>
        <v/>
      </c>
    </row>
    <row r="59" spans="2:17" ht="15.75" customHeight="1">
      <c r="B59" s="48"/>
      <c r="C59" s="19" t="s">
        <v>743</v>
      </c>
      <c r="D59" s="9" t="str">
        <f t="shared" si="3"/>
        <v/>
      </c>
      <c r="E59" s="9" t="str">
        <f t="shared" si="4"/>
        <v>x</v>
      </c>
      <c r="F59" s="9" t="str">
        <f t="shared" si="5"/>
        <v/>
      </c>
      <c r="G59" s="9" t="str">
        <f t="shared" si="6"/>
        <v/>
      </c>
      <c r="H59" s="9" t="str">
        <f t="shared" si="7"/>
        <v/>
      </c>
      <c r="I59" s="9" t="str">
        <f t="shared" si="8"/>
        <v/>
      </c>
      <c r="J59" s="9" t="str">
        <f t="shared" si="9"/>
        <v/>
      </c>
      <c r="K59" s="9" t="str">
        <f t="shared" si="10"/>
        <v/>
      </c>
      <c r="L59" s="9" t="str">
        <f t="shared" si="11"/>
        <v/>
      </c>
      <c r="M59" s="9" t="str">
        <f t="shared" si="12"/>
        <v/>
      </c>
      <c r="N59" s="9" t="str">
        <f t="shared" si="13"/>
        <v/>
      </c>
      <c r="O59" s="9" t="str">
        <f t="shared" si="14"/>
        <v/>
      </c>
      <c r="P59" s="9" t="str">
        <f t="shared" si="15"/>
        <v/>
      </c>
      <c r="Q59" s="9" t="str">
        <f t="shared" si="16"/>
        <v/>
      </c>
    </row>
    <row r="60" spans="2:17" ht="15.75" customHeight="1">
      <c r="B60" s="48"/>
      <c r="C60" s="19" t="s">
        <v>744</v>
      </c>
      <c r="D60" s="9" t="str">
        <f t="shared" si="3"/>
        <v/>
      </c>
      <c r="E60" s="9" t="str">
        <f t="shared" si="4"/>
        <v>x</v>
      </c>
      <c r="F60" s="9" t="str">
        <f t="shared" si="5"/>
        <v/>
      </c>
      <c r="G60" s="9" t="str">
        <f t="shared" si="6"/>
        <v/>
      </c>
      <c r="H60" s="9" t="str">
        <f t="shared" si="7"/>
        <v/>
      </c>
      <c r="I60" s="9" t="str">
        <f t="shared" si="8"/>
        <v/>
      </c>
      <c r="J60" s="9" t="str">
        <f t="shared" si="9"/>
        <v/>
      </c>
      <c r="K60" s="9" t="str">
        <f t="shared" si="10"/>
        <v/>
      </c>
      <c r="L60" s="9" t="str">
        <f t="shared" si="11"/>
        <v/>
      </c>
      <c r="M60" s="9" t="str">
        <f t="shared" si="12"/>
        <v/>
      </c>
      <c r="N60" s="9" t="str">
        <f t="shared" si="13"/>
        <v/>
      </c>
      <c r="O60" s="9" t="str">
        <f t="shared" si="14"/>
        <v/>
      </c>
      <c r="P60" s="9" t="str">
        <f t="shared" si="15"/>
        <v/>
      </c>
      <c r="Q60" s="9" t="str">
        <f t="shared" si="16"/>
        <v/>
      </c>
    </row>
    <row r="61" spans="2:17" ht="15.75" customHeight="1">
      <c r="B61" s="48"/>
      <c r="C61" s="19" t="s">
        <v>744</v>
      </c>
      <c r="D61" s="9" t="str">
        <f t="shared" si="3"/>
        <v/>
      </c>
      <c r="E61" s="9" t="str">
        <f t="shared" si="4"/>
        <v/>
      </c>
      <c r="F61" s="9" t="str">
        <f t="shared" si="5"/>
        <v/>
      </c>
      <c r="G61" s="9" t="str">
        <f t="shared" si="6"/>
        <v/>
      </c>
      <c r="H61" s="9" t="str">
        <f t="shared" si="7"/>
        <v>x</v>
      </c>
      <c r="I61" s="9" t="str">
        <f t="shared" si="8"/>
        <v/>
      </c>
      <c r="J61" s="9" t="str">
        <f t="shared" si="9"/>
        <v/>
      </c>
      <c r="K61" s="9" t="str">
        <f t="shared" si="10"/>
        <v/>
      </c>
      <c r="L61" s="9" t="str">
        <f t="shared" si="11"/>
        <v/>
      </c>
      <c r="M61" s="9" t="str">
        <f t="shared" si="12"/>
        <v/>
      </c>
      <c r="N61" s="9" t="str">
        <f t="shared" si="13"/>
        <v/>
      </c>
      <c r="O61" s="9" t="str">
        <f t="shared" si="14"/>
        <v/>
      </c>
      <c r="P61" s="9" t="str">
        <f t="shared" si="15"/>
        <v/>
      </c>
      <c r="Q61" s="9" t="str">
        <f t="shared" si="16"/>
        <v/>
      </c>
    </row>
    <row r="62" spans="2:17" ht="15.75" customHeight="1">
      <c r="B62" s="48"/>
      <c r="C62" s="19" t="s">
        <v>747</v>
      </c>
      <c r="D62" s="9" t="str">
        <f t="shared" si="3"/>
        <v>x</v>
      </c>
      <c r="E62" s="9" t="str">
        <f t="shared" si="4"/>
        <v/>
      </c>
      <c r="F62" s="9" t="str">
        <f t="shared" si="5"/>
        <v/>
      </c>
      <c r="G62" s="9" t="str">
        <f t="shared" si="6"/>
        <v/>
      </c>
      <c r="H62" s="9" t="str">
        <f t="shared" si="7"/>
        <v/>
      </c>
      <c r="I62" s="9" t="str">
        <f t="shared" si="8"/>
        <v/>
      </c>
      <c r="J62" s="9" t="str">
        <f t="shared" si="9"/>
        <v/>
      </c>
      <c r="K62" s="9" t="str">
        <f t="shared" si="10"/>
        <v/>
      </c>
      <c r="L62" s="9" t="str">
        <f t="shared" si="11"/>
        <v/>
      </c>
      <c r="M62" s="9" t="str">
        <f t="shared" si="12"/>
        <v/>
      </c>
      <c r="N62" s="9" t="str">
        <f t="shared" si="13"/>
        <v/>
      </c>
      <c r="O62" s="9" t="str">
        <f t="shared" si="14"/>
        <v/>
      </c>
      <c r="P62" s="9" t="str">
        <f t="shared" si="15"/>
        <v/>
      </c>
      <c r="Q62" s="9" t="str">
        <f t="shared" si="16"/>
        <v/>
      </c>
    </row>
    <row r="63" spans="2:17" ht="15.75" customHeight="1">
      <c r="B63" s="48"/>
      <c r="C63" s="19" t="s">
        <v>748</v>
      </c>
      <c r="D63" s="9" t="str">
        <f t="shared" si="3"/>
        <v/>
      </c>
      <c r="E63" s="9" t="str">
        <f t="shared" si="4"/>
        <v/>
      </c>
      <c r="F63" s="9" t="str">
        <f t="shared" si="5"/>
        <v>x</v>
      </c>
      <c r="G63" s="9" t="str">
        <f t="shared" si="6"/>
        <v/>
      </c>
      <c r="H63" s="9" t="str">
        <f t="shared" si="7"/>
        <v/>
      </c>
      <c r="I63" s="9" t="str">
        <f t="shared" si="8"/>
        <v/>
      </c>
      <c r="J63" s="9" t="str">
        <f t="shared" si="9"/>
        <v/>
      </c>
      <c r="K63" s="9" t="str">
        <f t="shared" si="10"/>
        <v/>
      </c>
      <c r="L63" s="9" t="str">
        <f t="shared" si="11"/>
        <v/>
      </c>
      <c r="M63" s="9" t="str">
        <f t="shared" si="12"/>
        <v/>
      </c>
      <c r="N63" s="9" t="str">
        <f t="shared" si="13"/>
        <v/>
      </c>
      <c r="O63" s="9" t="str">
        <f t="shared" si="14"/>
        <v/>
      </c>
      <c r="P63" s="9" t="str">
        <f t="shared" si="15"/>
        <v/>
      </c>
      <c r="Q63" s="9" t="str">
        <f t="shared" si="16"/>
        <v/>
      </c>
    </row>
    <row r="64" spans="2:17" ht="15.75" customHeight="1">
      <c r="B64" s="48"/>
      <c r="C64" s="19" t="s">
        <v>748</v>
      </c>
      <c r="D64" s="9" t="str">
        <f t="shared" si="3"/>
        <v/>
      </c>
      <c r="E64" s="9" t="str">
        <f t="shared" si="4"/>
        <v/>
      </c>
      <c r="F64" s="9" t="str">
        <f t="shared" si="5"/>
        <v/>
      </c>
      <c r="G64" s="9" t="str">
        <f t="shared" si="6"/>
        <v/>
      </c>
      <c r="H64" s="9" t="str">
        <f t="shared" si="7"/>
        <v/>
      </c>
      <c r="I64" s="9" t="str">
        <f t="shared" si="8"/>
        <v/>
      </c>
      <c r="J64" s="9" t="str">
        <f t="shared" si="9"/>
        <v>x</v>
      </c>
      <c r="K64" s="9" t="str">
        <f t="shared" si="10"/>
        <v/>
      </c>
      <c r="L64" s="9" t="str">
        <f t="shared" si="11"/>
        <v/>
      </c>
      <c r="M64" s="9" t="str">
        <f t="shared" si="12"/>
        <v/>
      </c>
      <c r="N64" s="9" t="str">
        <f t="shared" si="13"/>
        <v/>
      </c>
      <c r="O64" s="9" t="str">
        <f t="shared" si="14"/>
        <v/>
      </c>
      <c r="P64" s="9" t="str">
        <f t="shared" si="15"/>
        <v/>
      </c>
      <c r="Q64" s="9" t="str">
        <f t="shared" si="16"/>
        <v/>
      </c>
    </row>
    <row r="65" spans="2:17" ht="15.75" customHeight="1">
      <c r="B65" s="48"/>
      <c r="C65" s="19" t="s">
        <v>751</v>
      </c>
      <c r="D65" s="9" t="str">
        <f t="shared" si="3"/>
        <v>x</v>
      </c>
      <c r="E65" s="9" t="str">
        <f t="shared" si="4"/>
        <v/>
      </c>
      <c r="F65" s="9" t="str">
        <f t="shared" si="5"/>
        <v/>
      </c>
      <c r="G65" s="9" t="str">
        <f t="shared" si="6"/>
        <v/>
      </c>
      <c r="H65" s="9" t="str">
        <f t="shared" si="7"/>
        <v/>
      </c>
      <c r="I65" s="9" t="str">
        <f t="shared" si="8"/>
        <v/>
      </c>
      <c r="J65" s="9" t="str">
        <f t="shared" si="9"/>
        <v/>
      </c>
      <c r="K65" s="9" t="str">
        <f t="shared" si="10"/>
        <v/>
      </c>
      <c r="L65" s="9" t="str">
        <f t="shared" si="11"/>
        <v/>
      </c>
      <c r="M65" s="9" t="str">
        <f t="shared" si="12"/>
        <v/>
      </c>
      <c r="N65" s="9" t="str">
        <f t="shared" si="13"/>
        <v/>
      </c>
      <c r="O65" s="9" t="str">
        <f t="shared" si="14"/>
        <v/>
      </c>
      <c r="P65" s="9" t="str">
        <f t="shared" si="15"/>
        <v/>
      </c>
      <c r="Q65" s="9" t="str">
        <f t="shared" si="16"/>
        <v/>
      </c>
    </row>
    <row r="66" spans="2:17" ht="15.75" customHeight="1">
      <c r="B66" s="48"/>
      <c r="C66" s="19" t="s">
        <v>752</v>
      </c>
      <c r="D66" s="9" t="str">
        <f t="shared" si="3"/>
        <v/>
      </c>
      <c r="E66" s="9" t="str">
        <f t="shared" si="4"/>
        <v>x</v>
      </c>
      <c r="F66" s="9" t="str">
        <f t="shared" si="5"/>
        <v/>
      </c>
      <c r="G66" s="9" t="str">
        <f t="shared" si="6"/>
        <v/>
      </c>
      <c r="H66" s="9" t="str">
        <f t="shared" si="7"/>
        <v/>
      </c>
      <c r="I66" s="9" t="str">
        <f t="shared" si="8"/>
        <v/>
      </c>
      <c r="J66" s="9" t="str">
        <f t="shared" si="9"/>
        <v/>
      </c>
      <c r="K66" s="9" t="str">
        <f t="shared" si="10"/>
        <v/>
      </c>
      <c r="L66" s="9" t="str">
        <f t="shared" si="11"/>
        <v/>
      </c>
      <c r="M66" s="9" t="str">
        <f t="shared" si="12"/>
        <v/>
      </c>
      <c r="N66" s="9" t="str">
        <f t="shared" si="13"/>
        <v/>
      </c>
      <c r="O66" s="9" t="str">
        <f t="shared" si="14"/>
        <v/>
      </c>
      <c r="P66" s="9" t="str">
        <f t="shared" si="15"/>
        <v/>
      </c>
      <c r="Q66" s="9" t="str">
        <f t="shared" si="16"/>
        <v/>
      </c>
    </row>
    <row r="67" spans="2:17" ht="15.75" customHeight="1">
      <c r="B67" s="48"/>
      <c r="C67" s="19" t="s">
        <v>753</v>
      </c>
      <c r="D67" s="9" t="str">
        <f t="shared" si="3"/>
        <v>x</v>
      </c>
      <c r="E67" s="9" t="str">
        <f t="shared" si="4"/>
        <v/>
      </c>
      <c r="F67" s="9" t="str">
        <f t="shared" si="5"/>
        <v/>
      </c>
      <c r="G67" s="9" t="str">
        <f t="shared" si="6"/>
        <v/>
      </c>
      <c r="H67" s="9" t="str">
        <f t="shared" si="7"/>
        <v/>
      </c>
      <c r="I67" s="9" t="str">
        <f t="shared" si="8"/>
        <v/>
      </c>
      <c r="J67" s="9" t="str">
        <f t="shared" si="9"/>
        <v/>
      </c>
      <c r="K67" s="9" t="str">
        <f t="shared" si="10"/>
        <v/>
      </c>
      <c r="L67" s="9" t="str">
        <f t="shared" si="11"/>
        <v/>
      </c>
      <c r="M67" s="9" t="str">
        <f t="shared" si="12"/>
        <v/>
      </c>
      <c r="N67" s="9" t="str">
        <f t="shared" si="13"/>
        <v/>
      </c>
      <c r="O67" s="9" t="str">
        <f t="shared" si="14"/>
        <v/>
      </c>
      <c r="P67" s="9" t="str">
        <f t="shared" si="15"/>
        <v/>
      </c>
      <c r="Q67" s="9" t="str">
        <f t="shared" si="16"/>
        <v/>
      </c>
    </row>
    <row r="68" spans="2:17" ht="15.75" customHeight="1">
      <c r="B68" s="48"/>
      <c r="C68" s="19" t="s">
        <v>754</v>
      </c>
      <c r="D68" s="9" t="str">
        <f t="shared" si="3"/>
        <v/>
      </c>
      <c r="E68" s="9" t="str">
        <f t="shared" si="4"/>
        <v/>
      </c>
      <c r="F68" s="9" t="str">
        <f t="shared" si="5"/>
        <v/>
      </c>
      <c r="G68" s="9" t="str">
        <f t="shared" si="6"/>
        <v/>
      </c>
      <c r="H68" s="9" t="str">
        <f t="shared" si="7"/>
        <v/>
      </c>
      <c r="I68" s="9" t="str">
        <f t="shared" si="8"/>
        <v/>
      </c>
      <c r="J68" s="9" t="str">
        <f t="shared" si="9"/>
        <v/>
      </c>
      <c r="K68" s="9" t="str">
        <f t="shared" si="10"/>
        <v/>
      </c>
      <c r="L68" s="9" t="str">
        <f t="shared" si="11"/>
        <v/>
      </c>
      <c r="M68" s="9" t="str">
        <f t="shared" si="12"/>
        <v/>
      </c>
      <c r="N68" s="9" t="str">
        <f t="shared" si="13"/>
        <v/>
      </c>
      <c r="O68" s="9" t="str">
        <f t="shared" si="14"/>
        <v/>
      </c>
      <c r="P68" s="9" t="str">
        <f t="shared" si="15"/>
        <v/>
      </c>
      <c r="Q68" s="9" t="str">
        <f t="shared" si="16"/>
        <v>x</v>
      </c>
    </row>
    <row r="69" spans="2:17" ht="15.75" customHeight="1">
      <c r="B69" s="48"/>
      <c r="C69" s="19" t="s">
        <v>754</v>
      </c>
      <c r="D69" s="9" t="str">
        <f t="shared" si="3"/>
        <v/>
      </c>
      <c r="E69" s="9" t="str">
        <f t="shared" si="4"/>
        <v/>
      </c>
      <c r="F69" s="9" t="str">
        <f t="shared" si="5"/>
        <v/>
      </c>
      <c r="G69" s="9" t="str">
        <f t="shared" si="6"/>
        <v/>
      </c>
      <c r="H69" s="9" t="str">
        <f t="shared" si="7"/>
        <v/>
      </c>
      <c r="I69" s="9" t="str">
        <f t="shared" si="8"/>
        <v/>
      </c>
      <c r="J69" s="9" t="str">
        <f t="shared" si="9"/>
        <v/>
      </c>
      <c r="K69" s="9" t="str">
        <f t="shared" si="10"/>
        <v/>
      </c>
      <c r="L69" s="9" t="str">
        <f t="shared" si="11"/>
        <v/>
      </c>
      <c r="M69" s="9" t="str">
        <f t="shared" si="12"/>
        <v/>
      </c>
      <c r="N69" s="9" t="str">
        <f t="shared" si="13"/>
        <v/>
      </c>
      <c r="O69" s="9" t="str">
        <f t="shared" si="14"/>
        <v>x</v>
      </c>
      <c r="P69" s="9" t="str">
        <f t="shared" si="15"/>
        <v/>
      </c>
      <c r="Q69" s="9" t="str">
        <f t="shared" si="16"/>
        <v/>
      </c>
    </row>
    <row r="70" spans="2:17" ht="15.75" customHeight="1">
      <c r="B70" s="48"/>
      <c r="C70" s="19" t="s">
        <v>754</v>
      </c>
      <c r="D70" s="9" t="str">
        <f t="shared" si="3"/>
        <v/>
      </c>
      <c r="E70" s="9" t="str">
        <f t="shared" si="4"/>
        <v/>
      </c>
      <c r="F70" s="9" t="str">
        <f t="shared" si="5"/>
        <v/>
      </c>
      <c r="G70" s="9" t="str">
        <f t="shared" si="6"/>
        <v/>
      </c>
      <c r="H70" s="9" t="str">
        <f t="shared" si="7"/>
        <v/>
      </c>
      <c r="I70" s="9" t="str">
        <f t="shared" si="8"/>
        <v/>
      </c>
      <c r="J70" s="9" t="str">
        <f t="shared" si="9"/>
        <v/>
      </c>
      <c r="K70" s="9" t="str">
        <f t="shared" si="10"/>
        <v/>
      </c>
      <c r="L70" s="9" t="str">
        <f t="shared" si="11"/>
        <v/>
      </c>
      <c r="M70" s="9" t="str">
        <f t="shared" si="12"/>
        <v/>
      </c>
      <c r="N70" s="9" t="str">
        <f t="shared" si="13"/>
        <v>x</v>
      </c>
      <c r="O70" s="9" t="str">
        <f t="shared" si="14"/>
        <v/>
      </c>
      <c r="P70" s="9" t="str">
        <f t="shared" si="15"/>
        <v/>
      </c>
      <c r="Q70" s="9" t="str">
        <f t="shared" si="16"/>
        <v/>
      </c>
    </row>
    <row r="71" spans="2:17" ht="15.75" customHeight="1">
      <c r="B71" s="48"/>
      <c r="C71" s="19" t="s">
        <v>758</v>
      </c>
      <c r="D71" s="9" t="str">
        <f t="shared" si="3"/>
        <v/>
      </c>
      <c r="E71" s="9" t="str">
        <f t="shared" si="4"/>
        <v/>
      </c>
      <c r="F71" s="9" t="str">
        <f t="shared" si="5"/>
        <v/>
      </c>
      <c r="G71" s="9" t="str">
        <f t="shared" si="6"/>
        <v>x</v>
      </c>
      <c r="H71" s="9" t="str">
        <f t="shared" si="7"/>
        <v/>
      </c>
      <c r="I71" s="9" t="str">
        <f t="shared" si="8"/>
        <v/>
      </c>
      <c r="J71" s="9" t="str">
        <f t="shared" si="9"/>
        <v/>
      </c>
      <c r="K71" s="9" t="str">
        <f t="shared" si="10"/>
        <v/>
      </c>
      <c r="L71" s="9" t="str">
        <f t="shared" si="11"/>
        <v/>
      </c>
      <c r="M71" s="9" t="str">
        <f t="shared" si="12"/>
        <v/>
      </c>
      <c r="N71" s="9" t="str">
        <f t="shared" si="13"/>
        <v/>
      </c>
      <c r="O71" s="9" t="str">
        <f t="shared" si="14"/>
        <v/>
      </c>
      <c r="P71" s="9" t="str">
        <f t="shared" si="15"/>
        <v/>
      </c>
      <c r="Q71" s="9" t="str">
        <f t="shared" si="16"/>
        <v/>
      </c>
    </row>
    <row r="72" spans="2:17" ht="15.75" customHeight="1">
      <c r="B72" s="48"/>
      <c r="C72" s="19" t="s">
        <v>759</v>
      </c>
      <c r="D72" s="9" t="str">
        <f t="shared" si="3"/>
        <v/>
      </c>
      <c r="E72" s="9" t="str">
        <f t="shared" si="4"/>
        <v/>
      </c>
      <c r="F72" s="9" t="str">
        <f t="shared" si="5"/>
        <v>x</v>
      </c>
      <c r="G72" s="9" t="str">
        <f t="shared" si="6"/>
        <v/>
      </c>
      <c r="H72" s="9" t="str">
        <f t="shared" si="7"/>
        <v/>
      </c>
      <c r="I72" s="9" t="str">
        <f t="shared" si="8"/>
        <v/>
      </c>
      <c r="J72" s="9" t="str">
        <f t="shared" si="9"/>
        <v/>
      </c>
      <c r="K72" s="9" t="str">
        <f t="shared" si="10"/>
        <v/>
      </c>
      <c r="L72" s="9" t="str">
        <f t="shared" si="11"/>
        <v/>
      </c>
      <c r="M72" s="9" t="str">
        <f t="shared" si="12"/>
        <v/>
      </c>
      <c r="N72" s="9" t="str">
        <f t="shared" si="13"/>
        <v/>
      </c>
      <c r="O72" s="9" t="str">
        <f t="shared" si="14"/>
        <v/>
      </c>
      <c r="P72" s="9" t="str">
        <f t="shared" si="15"/>
        <v/>
      </c>
      <c r="Q72" s="9" t="str">
        <f t="shared" si="16"/>
        <v/>
      </c>
    </row>
    <row r="73" spans="2:17" ht="15.75" customHeight="1">
      <c r="B73" s="48"/>
      <c r="C73" s="19" t="s">
        <v>760</v>
      </c>
      <c r="D73" s="9" t="str">
        <f t="shared" si="3"/>
        <v>x</v>
      </c>
      <c r="E73" s="9" t="str">
        <f t="shared" si="4"/>
        <v/>
      </c>
      <c r="F73" s="9" t="str">
        <f t="shared" si="5"/>
        <v/>
      </c>
      <c r="G73" s="9" t="str">
        <f t="shared" si="6"/>
        <v/>
      </c>
      <c r="H73" s="9" t="str">
        <f t="shared" si="7"/>
        <v/>
      </c>
      <c r="I73" s="9" t="str">
        <f t="shared" si="8"/>
        <v/>
      </c>
      <c r="J73" s="9" t="str">
        <f t="shared" si="9"/>
        <v/>
      </c>
      <c r="K73" s="9" t="str">
        <f t="shared" si="10"/>
        <v/>
      </c>
      <c r="L73" s="9" t="str">
        <f t="shared" si="11"/>
        <v/>
      </c>
      <c r="M73" s="9" t="str">
        <f t="shared" si="12"/>
        <v/>
      </c>
      <c r="N73" s="9" t="str">
        <f t="shared" si="13"/>
        <v/>
      </c>
      <c r="O73" s="9" t="str">
        <f t="shared" si="14"/>
        <v/>
      </c>
      <c r="P73" s="9" t="str">
        <f t="shared" si="15"/>
        <v/>
      </c>
      <c r="Q73" s="9" t="str">
        <f t="shared" si="16"/>
        <v/>
      </c>
    </row>
    <row r="74" spans="2:17" ht="15.75" customHeight="1">
      <c r="B74" s="48"/>
      <c r="C74" s="19" t="s">
        <v>761</v>
      </c>
      <c r="D74" s="9" t="str">
        <f t="shared" si="3"/>
        <v/>
      </c>
      <c r="E74" s="9" t="str">
        <f t="shared" si="4"/>
        <v/>
      </c>
      <c r="F74" s="9" t="str">
        <f t="shared" si="5"/>
        <v>x</v>
      </c>
      <c r="G74" s="9" t="str">
        <f t="shared" si="6"/>
        <v/>
      </c>
      <c r="H74" s="9" t="str">
        <f t="shared" si="7"/>
        <v/>
      </c>
      <c r="I74" s="9" t="str">
        <f t="shared" si="8"/>
        <v/>
      </c>
      <c r="J74" s="9" t="str">
        <f t="shared" si="9"/>
        <v/>
      </c>
      <c r="K74" s="9" t="str">
        <f t="shared" si="10"/>
        <v/>
      </c>
      <c r="L74" s="9" t="str">
        <f t="shared" si="11"/>
        <v/>
      </c>
      <c r="M74" s="9" t="str">
        <f t="shared" si="12"/>
        <v/>
      </c>
      <c r="N74" s="9" t="str">
        <f t="shared" si="13"/>
        <v/>
      </c>
      <c r="O74" s="9" t="str">
        <f t="shared" si="14"/>
        <v/>
      </c>
      <c r="P74" s="9" t="str">
        <f t="shared" si="15"/>
        <v/>
      </c>
      <c r="Q74" s="9" t="str">
        <f t="shared" si="16"/>
        <v/>
      </c>
    </row>
    <row r="75" spans="2:17" ht="15.75" customHeight="1">
      <c r="B75" s="48"/>
      <c r="C75" s="19" t="s">
        <v>762</v>
      </c>
      <c r="D75" s="9" t="str">
        <f t="shared" si="3"/>
        <v/>
      </c>
      <c r="E75" s="9" t="str">
        <f t="shared" si="4"/>
        <v/>
      </c>
      <c r="F75" s="9" t="str">
        <f t="shared" si="5"/>
        <v/>
      </c>
      <c r="G75" s="9" t="str">
        <f t="shared" si="6"/>
        <v>x</v>
      </c>
      <c r="H75" s="9" t="str">
        <f t="shared" si="7"/>
        <v/>
      </c>
      <c r="I75" s="9" t="str">
        <f t="shared" si="8"/>
        <v/>
      </c>
      <c r="J75" s="9" t="str">
        <f t="shared" si="9"/>
        <v/>
      </c>
      <c r="K75" s="9" t="str">
        <f t="shared" si="10"/>
        <v/>
      </c>
      <c r="L75" s="9" t="str">
        <f t="shared" si="11"/>
        <v/>
      </c>
      <c r="M75" s="9" t="str">
        <f t="shared" si="12"/>
        <v/>
      </c>
      <c r="N75" s="9" t="str">
        <f t="shared" si="13"/>
        <v/>
      </c>
      <c r="O75" s="9" t="str">
        <f t="shared" si="14"/>
        <v/>
      </c>
      <c r="P75" s="9" t="str">
        <f t="shared" si="15"/>
        <v/>
      </c>
      <c r="Q75" s="9" t="str">
        <f t="shared" si="16"/>
        <v/>
      </c>
    </row>
    <row r="76" spans="2:17" ht="15.75" customHeight="1">
      <c r="B76" s="48"/>
      <c r="C76" s="48"/>
      <c r="D76" s="9"/>
      <c r="E76" s="9" t="str">
        <f t="shared" si="4"/>
        <v/>
      </c>
      <c r="F76" s="9"/>
      <c r="H76" s="9" t="str">
        <f t="shared" si="7"/>
        <v/>
      </c>
      <c r="I76" s="9" t="str">
        <f t="shared" si="8"/>
        <v/>
      </c>
      <c r="K76" s="9" t="str">
        <f t="shared" si="10"/>
        <v/>
      </c>
    </row>
    <row r="77" spans="2:17" ht="15.75" customHeight="1">
      <c r="B77" s="48"/>
      <c r="C77" s="48"/>
      <c r="D77" s="9"/>
      <c r="E77" s="9"/>
      <c r="F77" s="9"/>
      <c r="I77" s="9" t="str">
        <f t="shared" si="8"/>
        <v/>
      </c>
    </row>
    <row r="78" spans="2:17" ht="15.75" customHeight="1">
      <c r="B78" s="48"/>
      <c r="C78" s="48"/>
      <c r="D78" s="9"/>
      <c r="E78" s="9"/>
      <c r="F78" s="9"/>
      <c r="I78" s="9" t="str">
        <f t="shared" si="8"/>
        <v/>
      </c>
    </row>
    <row r="79" spans="2:17" ht="15.75" customHeight="1">
      <c r="B79" s="48"/>
      <c r="C79" s="48"/>
      <c r="D79" s="9"/>
      <c r="E79" s="9"/>
      <c r="F79" s="9"/>
      <c r="I79" s="9" t="str">
        <f t="shared" si="8"/>
        <v/>
      </c>
    </row>
    <row r="80" spans="2:17" ht="15.75" customHeight="1">
      <c r="B80" s="48"/>
      <c r="C80" s="48"/>
      <c r="D80" s="9"/>
      <c r="E80" s="9"/>
      <c r="F80" s="9"/>
    </row>
    <row r="81" spans="2:6" ht="15.75" customHeight="1">
      <c r="B81" s="48"/>
      <c r="C81" s="48"/>
      <c r="D81" s="9"/>
      <c r="E81" s="9"/>
      <c r="F81" s="9"/>
    </row>
    <row r="82" spans="2:6" ht="15.75" customHeight="1">
      <c r="B82" s="48"/>
      <c r="C82" s="48"/>
      <c r="D82" s="9"/>
      <c r="E82" s="9"/>
      <c r="F82" s="9"/>
    </row>
    <row r="83" spans="2:6" ht="15.75" customHeight="1">
      <c r="B83" s="48"/>
      <c r="C83" s="48"/>
      <c r="D83" s="9"/>
      <c r="E83" s="9"/>
      <c r="F83" s="9"/>
    </row>
    <row r="84" spans="2:6" ht="15.75" customHeight="1">
      <c r="B84" s="48"/>
      <c r="C84" s="48"/>
      <c r="D84" s="9"/>
      <c r="E84" s="9"/>
      <c r="F84" s="9"/>
    </row>
    <row r="85" spans="2:6" ht="15.75" customHeight="1">
      <c r="B85" s="48"/>
      <c r="C85" s="48"/>
      <c r="D85" s="9"/>
      <c r="E85" s="9"/>
      <c r="F85" s="9"/>
    </row>
    <row r="86" spans="2:6" ht="15.75" customHeight="1">
      <c r="B86" s="48"/>
      <c r="C86" s="48"/>
      <c r="D86" s="9"/>
      <c r="E86" s="9"/>
      <c r="F86" s="9"/>
    </row>
    <row r="87" spans="2:6" ht="15.75" customHeight="1">
      <c r="B87" s="48"/>
      <c r="C87" s="48"/>
      <c r="D87" s="9"/>
      <c r="E87" s="9"/>
      <c r="F87" s="9"/>
    </row>
    <row r="88" spans="2:6" ht="15.75" customHeight="1">
      <c r="B88" s="48"/>
      <c r="C88" s="48"/>
      <c r="D88" s="9"/>
      <c r="E88" s="9"/>
      <c r="F88" s="9"/>
    </row>
    <row r="89" spans="2:6" ht="15.75" customHeight="1">
      <c r="B89" s="48"/>
      <c r="C89" s="48"/>
      <c r="D89" s="9"/>
      <c r="E89" s="9"/>
      <c r="F89" s="9"/>
    </row>
    <row r="90" spans="2:6" ht="15.75" customHeight="1">
      <c r="B90" s="48"/>
      <c r="C90" s="48"/>
      <c r="D90" s="9"/>
      <c r="E90" s="9"/>
      <c r="F90" s="9"/>
    </row>
    <row r="91" spans="2:6" ht="15.75" customHeight="1">
      <c r="B91" s="48"/>
      <c r="C91" s="48"/>
      <c r="D91" s="9"/>
      <c r="E91" s="9"/>
      <c r="F91" s="9"/>
    </row>
    <row r="92" spans="2:6" ht="15.75" customHeight="1">
      <c r="B92" s="48"/>
      <c r="C92" s="48"/>
      <c r="D92" s="9"/>
      <c r="E92" s="9"/>
      <c r="F92" s="9"/>
    </row>
    <row r="93" spans="2:6" ht="15.75" customHeight="1">
      <c r="B93" s="48"/>
      <c r="C93" s="48"/>
      <c r="D93" s="9"/>
      <c r="E93" s="9"/>
      <c r="F93" s="9"/>
    </row>
    <row r="94" spans="2:6" ht="15.75" customHeight="1">
      <c r="B94" s="48"/>
      <c r="C94" s="48"/>
      <c r="D94" s="9"/>
      <c r="E94" s="9"/>
      <c r="F94" s="9"/>
    </row>
    <row r="95" spans="2:6" ht="15.75" customHeight="1">
      <c r="B95" s="48"/>
      <c r="C95" s="48"/>
      <c r="D95" s="9"/>
      <c r="E95" s="9"/>
      <c r="F95" s="9"/>
    </row>
    <row r="96" spans="2:6" ht="15.75" customHeight="1">
      <c r="B96" s="48"/>
      <c r="C96" s="48"/>
      <c r="D96" s="9"/>
      <c r="E96" s="9"/>
      <c r="F96" s="9"/>
    </row>
    <row r="97" spans="2:7" ht="15.75" customHeight="1">
      <c r="B97" s="48"/>
      <c r="C97" s="48"/>
      <c r="D97" s="9"/>
      <c r="E97" s="9"/>
      <c r="F97" s="9"/>
    </row>
    <row r="98" spans="2:7" ht="15.75" customHeight="1">
      <c r="B98" s="48"/>
      <c r="C98" s="48"/>
      <c r="D98" s="9"/>
      <c r="E98" s="9"/>
      <c r="F98" s="9"/>
    </row>
    <row r="99" spans="2:7" ht="15.75" customHeight="1">
      <c r="B99" s="48"/>
      <c r="C99" s="48"/>
      <c r="D99" s="9"/>
      <c r="E99" s="9"/>
      <c r="F99" s="9"/>
    </row>
    <row r="100" spans="2:7" ht="15.75" customHeight="1">
      <c r="B100" s="48"/>
      <c r="C100" s="48"/>
      <c r="D100" s="9"/>
      <c r="E100" s="9"/>
      <c r="F100" s="9"/>
    </row>
    <row r="101" spans="2:7" ht="15.75" customHeight="1">
      <c r="B101" s="48"/>
      <c r="C101" s="48"/>
      <c r="D101" s="9"/>
      <c r="E101" s="9"/>
      <c r="F101" s="9"/>
    </row>
    <row r="102" spans="2:7" ht="15.75" customHeight="1">
      <c r="B102" s="48"/>
      <c r="C102" s="48"/>
      <c r="D102" s="9"/>
      <c r="E102" s="9"/>
      <c r="F102" s="9"/>
    </row>
    <row r="103" spans="2:7" ht="15.75" customHeight="1">
      <c r="B103" s="48"/>
      <c r="C103" s="48"/>
      <c r="D103" s="9"/>
      <c r="E103" s="9"/>
      <c r="F103" s="9"/>
    </row>
    <row r="104" spans="2:7" ht="15.75" customHeight="1">
      <c r="B104" s="48"/>
      <c r="C104" s="48"/>
      <c r="D104" s="9"/>
      <c r="E104" s="9"/>
      <c r="F104" s="9"/>
      <c r="G104" s="49"/>
    </row>
    <row r="105" spans="2:7" ht="15.75" customHeight="1">
      <c r="B105" s="48"/>
      <c r="C105" s="48"/>
      <c r="D105" s="9"/>
      <c r="E105" s="9"/>
      <c r="F105" s="9"/>
    </row>
    <row r="106" spans="2:7" ht="15.75" customHeight="1">
      <c r="B106" s="48"/>
      <c r="C106" s="48"/>
      <c r="D106" s="9"/>
      <c r="E106" s="9"/>
      <c r="F106" s="9"/>
    </row>
    <row r="107" spans="2:7" ht="15.75" customHeight="1">
      <c r="B107" s="48"/>
      <c r="C107" s="48"/>
      <c r="D107" s="9"/>
      <c r="E107" s="9"/>
      <c r="F107" s="9"/>
    </row>
    <row r="108" spans="2:7" ht="15.75" customHeight="1">
      <c r="B108" s="48"/>
      <c r="C108" s="48"/>
      <c r="D108" s="9"/>
      <c r="E108" s="9"/>
      <c r="F108" s="9"/>
    </row>
    <row r="109" spans="2:7" ht="15.75" customHeight="1">
      <c r="B109" s="48"/>
      <c r="C109" s="48"/>
      <c r="D109" s="9"/>
      <c r="E109" s="9"/>
      <c r="F109" s="9"/>
    </row>
    <row r="110" spans="2:7" ht="15.75" customHeight="1">
      <c r="B110" s="48"/>
      <c r="C110" s="48"/>
      <c r="D110" s="9"/>
      <c r="E110" s="9"/>
      <c r="F110" s="9"/>
    </row>
    <row r="111" spans="2:7" ht="15.75" customHeight="1">
      <c r="B111" s="48"/>
      <c r="C111" s="48"/>
      <c r="D111" s="9"/>
      <c r="E111" s="9"/>
      <c r="F111" s="9"/>
    </row>
    <row r="112" spans="2:7" ht="15.75" customHeight="1">
      <c r="B112" s="48"/>
      <c r="C112" s="48"/>
      <c r="D112" s="9"/>
      <c r="E112" s="9"/>
      <c r="F112" s="9"/>
    </row>
    <row r="113" spans="2:6" ht="15.75" customHeight="1">
      <c r="B113" s="48"/>
      <c r="C113" s="48"/>
      <c r="D113" s="9"/>
      <c r="E113" s="9"/>
      <c r="F113" s="9"/>
    </row>
    <row r="114" spans="2:6" ht="15.75" customHeight="1">
      <c r="B114" s="48"/>
      <c r="C114" s="48"/>
      <c r="D114" s="9"/>
      <c r="E114" s="9"/>
      <c r="F114" s="9"/>
    </row>
    <row r="115" spans="2:6" ht="15.75" customHeight="1">
      <c r="B115" s="48"/>
      <c r="C115" s="48"/>
      <c r="D115" s="9"/>
      <c r="E115" s="9"/>
      <c r="F115" s="9"/>
    </row>
    <row r="116" spans="2:6" ht="15.75" customHeight="1">
      <c r="B116" s="48"/>
      <c r="C116" s="48"/>
      <c r="D116" s="9"/>
      <c r="E116" s="9"/>
      <c r="F116" s="9"/>
    </row>
    <row r="117" spans="2:6" ht="15.75" customHeight="1">
      <c r="B117" s="48"/>
      <c r="C117" s="48"/>
      <c r="D117" s="9"/>
      <c r="E117" s="9"/>
      <c r="F117" s="9"/>
    </row>
    <row r="118" spans="2:6" ht="15.75" customHeight="1">
      <c r="B118" s="48"/>
      <c r="C118" s="48"/>
      <c r="D118" s="9"/>
      <c r="E118" s="9"/>
      <c r="F118" s="9"/>
    </row>
    <row r="119" spans="2:6" ht="15.75" customHeight="1">
      <c r="B119" s="48"/>
      <c r="C119" s="48"/>
      <c r="D119" s="9"/>
      <c r="E119" s="9"/>
      <c r="F119" s="9"/>
    </row>
    <row r="120" spans="2:6" ht="15.75" customHeight="1">
      <c r="B120" s="48"/>
      <c r="C120" s="48"/>
      <c r="D120" s="9"/>
      <c r="E120" s="9"/>
      <c r="F120" s="9"/>
    </row>
    <row r="121" spans="2:6" ht="15.75" customHeight="1">
      <c r="B121" s="48"/>
      <c r="C121" s="48"/>
      <c r="D121" s="9"/>
      <c r="E121" s="9"/>
      <c r="F121" s="9"/>
    </row>
    <row r="122" spans="2:6" ht="15.75" customHeight="1">
      <c r="B122" s="48"/>
      <c r="C122" s="48"/>
      <c r="D122" s="9"/>
      <c r="E122" s="9"/>
      <c r="F122" s="9"/>
    </row>
    <row r="123" spans="2:6" ht="15.75" customHeight="1">
      <c r="B123" s="48"/>
      <c r="C123" s="48"/>
      <c r="D123" s="9"/>
      <c r="E123" s="9"/>
      <c r="F123" s="9"/>
    </row>
    <row r="124" spans="2:6" ht="15.75" customHeight="1">
      <c r="B124" s="48"/>
      <c r="C124" s="48"/>
      <c r="D124" s="9"/>
      <c r="E124" s="9"/>
      <c r="F124" s="9"/>
    </row>
    <row r="125" spans="2:6" ht="15.75" customHeight="1">
      <c r="B125" s="48"/>
      <c r="C125" s="48"/>
      <c r="D125" s="9"/>
      <c r="E125" s="9"/>
      <c r="F125" s="9"/>
    </row>
    <row r="126" spans="2:6" ht="15.75" customHeight="1">
      <c r="B126" s="48"/>
      <c r="C126" s="48"/>
      <c r="D126" s="9"/>
      <c r="E126" s="9"/>
      <c r="F126" s="9"/>
    </row>
    <row r="127" spans="2:6" ht="15.75" customHeight="1">
      <c r="B127" s="48"/>
      <c r="C127" s="48"/>
      <c r="D127" s="9"/>
      <c r="E127" s="9"/>
      <c r="F127" s="9"/>
    </row>
    <row r="128" spans="2:6" ht="15.75" customHeight="1">
      <c r="B128" s="48"/>
      <c r="C128" s="48"/>
      <c r="D128" s="9"/>
      <c r="E128" s="9"/>
      <c r="F128" s="9"/>
    </row>
    <row r="129" spans="2:7" ht="15.75" customHeight="1">
      <c r="B129" s="48"/>
      <c r="C129" s="48"/>
      <c r="D129" s="9"/>
      <c r="E129" s="9"/>
      <c r="F129" s="9"/>
    </row>
    <row r="130" spans="2:7" ht="15.75" customHeight="1">
      <c r="B130" s="48"/>
      <c r="C130" s="48"/>
      <c r="D130" s="9"/>
      <c r="E130" s="9"/>
      <c r="F130" s="9"/>
    </row>
    <row r="131" spans="2:7" ht="15.75" customHeight="1">
      <c r="B131" s="48"/>
      <c r="C131" s="48"/>
      <c r="D131" s="9"/>
      <c r="E131" s="9"/>
      <c r="F131" s="9"/>
    </row>
    <row r="132" spans="2:7" ht="15.75" customHeight="1">
      <c r="B132" s="48"/>
      <c r="C132" s="48"/>
      <c r="D132" s="9"/>
      <c r="E132" s="9"/>
      <c r="F132" s="9"/>
    </row>
    <row r="133" spans="2:7" ht="15.75" customHeight="1">
      <c r="B133" s="48"/>
      <c r="C133" s="48"/>
      <c r="D133" s="9"/>
      <c r="E133" s="9"/>
      <c r="F133" s="9"/>
      <c r="G133" s="50"/>
    </row>
    <row r="134" spans="2:7" ht="15.75" customHeight="1">
      <c r="B134" s="48"/>
      <c r="C134" s="48"/>
      <c r="D134" s="9"/>
      <c r="E134" s="9"/>
      <c r="F134" s="9"/>
      <c r="G134" s="50"/>
    </row>
    <row r="135" spans="2:7" ht="15.75" customHeight="1">
      <c r="B135" s="48"/>
      <c r="C135" s="48"/>
      <c r="D135" s="9"/>
      <c r="E135" s="9"/>
      <c r="F135" s="9"/>
      <c r="G135" s="50"/>
    </row>
    <row r="136" spans="2:7" ht="15.75" customHeight="1">
      <c r="B136" s="48"/>
      <c r="C136" s="48"/>
      <c r="D136" s="9"/>
      <c r="E136" s="9"/>
      <c r="F136" s="9"/>
    </row>
    <row r="137" spans="2:7" ht="15.75" customHeight="1">
      <c r="B137" s="48"/>
      <c r="C137" s="48"/>
      <c r="D137" s="9"/>
      <c r="E137" s="9"/>
      <c r="F137" s="9"/>
    </row>
    <row r="138" spans="2:7" ht="15.75" customHeight="1">
      <c r="B138" s="48"/>
      <c r="C138" s="48"/>
      <c r="D138" s="9"/>
      <c r="E138" s="9"/>
      <c r="F138" s="9"/>
    </row>
    <row r="139" spans="2:7" ht="15.75" customHeight="1">
      <c r="B139" s="48"/>
      <c r="C139" s="48"/>
      <c r="D139" s="9"/>
      <c r="E139" s="9"/>
      <c r="F139" s="9"/>
    </row>
    <row r="140" spans="2:7" ht="15.75" customHeight="1">
      <c r="B140" s="48"/>
      <c r="C140" s="48"/>
      <c r="D140" s="9"/>
      <c r="E140" s="9"/>
      <c r="F140" s="9"/>
    </row>
    <row r="141" spans="2:7" ht="15.75" customHeight="1">
      <c r="B141" s="48"/>
      <c r="C141" s="48"/>
      <c r="D141" s="9"/>
      <c r="E141" s="9"/>
      <c r="F141" s="9"/>
    </row>
    <row r="142" spans="2:7" ht="15.75" customHeight="1">
      <c r="B142" s="48"/>
      <c r="C142" s="48"/>
      <c r="D142" s="9"/>
      <c r="E142" s="9"/>
      <c r="F142" s="9"/>
    </row>
    <row r="143" spans="2:7" ht="15.75" customHeight="1">
      <c r="B143" s="48"/>
      <c r="C143" s="48"/>
      <c r="D143" s="9"/>
      <c r="E143" s="9"/>
      <c r="F143" s="9"/>
    </row>
    <row r="144" spans="2:7" ht="15.75" customHeight="1">
      <c r="B144" s="48"/>
      <c r="C144" s="48"/>
      <c r="D144" s="9"/>
      <c r="E144" s="9"/>
      <c r="F144" s="9"/>
    </row>
    <row r="145" spans="2:6" ht="15.75" customHeight="1">
      <c r="B145" s="48"/>
      <c r="C145" s="48"/>
      <c r="D145" s="9"/>
      <c r="E145" s="9"/>
      <c r="F145" s="9"/>
    </row>
    <row r="146" spans="2:6" ht="15.75" customHeight="1">
      <c r="B146" s="48"/>
      <c r="C146" s="48"/>
      <c r="D146" s="9"/>
      <c r="E146" s="9"/>
      <c r="F146" s="9"/>
    </row>
    <row r="147" spans="2:6" ht="15.75" customHeight="1">
      <c r="B147" s="48"/>
      <c r="C147" s="48"/>
      <c r="D147" s="9"/>
      <c r="E147" s="9"/>
      <c r="F147" s="9"/>
    </row>
    <row r="148" spans="2:6" ht="15.75" customHeight="1"/>
    <row r="149" spans="2:6" ht="15.75" customHeight="1"/>
    <row r="150" spans="2:6" ht="15.75" customHeight="1"/>
    <row r="151" spans="2:6" ht="15.75" customHeight="1"/>
    <row r="152" spans="2:6" ht="15.75" customHeight="1"/>
    <row r="153" spans="2:6" ht="15.75" customHeight="1"/>
    <row r="154" spans="2:6" ht="15.75" customHeight="1"/>
    <row r="155" spans="2:6" ht="15.75" customHeight="1"/>
    <row r="156" spans="2:6" ht="15.75" customHeight="1"/>
    <row r="157" spans="2:6" ht="15.75" customHeight="1"/>
    <row r="158" spans="2:6" ht="15.75" customHeight="1"/>
    <row r="159" spans="2:6" ht="15.75" customHeight="1"/>
    <row r="160" spans="2:6"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sheetData>
  <mergeCells count="1">
    <mergeCell ref="B2:E2"/>
  </mergeCells>
  <pageMargins left="0.511811024" right="0.511811024" top="0.78740157499999996" bottom="0.78740157499999996" header="0" footer="0"/>
  <pageSetup paperSize="9" orientation="portrait"/>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K922"/>
  <sheetViews>
    <sheetView showGridLines="0" workbookViewId="0">
      <pane ySplit="3" topLeftCell="A4" activePane="bottomLeft" state="frozen"/>
      <selection pane="bottomLeft" activeCell="D3" sqref="D3:I3"/>
    </sheetView>
  </sheetViews>
  <sheetFormatPr defaultColWidth="14.42578125" defaultRowHeight="15" customHeight="1"/>
  <cols>
    <col min="1" max="1" width="23.5703125" customWidth="1"/>
    <col min="2" max="2" width="19.28515625" customWidth="1"/>
    <col min="3" max="3" width="12.42578125" customWidth="1"/>
    <col min="4" max="4" width="11.140625" customWidth="1"/>
    <col min="5" max="5" width="11.28515625" customWidth="1"/>
    <col min="6" max="6" width="9.7109375" customWidth="1"/>
    <col min="7" max="7" width="10.28515625" customWidth="1"/>
    <col min="8" max="8" width="8.7109375" customWidth="1"/>
    <col min="9" max="9" width="10.85546875" customWidth="1"/>
    <col min="10" max="27" width="8.7109375" customWidth="1"/>
  </cols>
  <sheetData>
    <row r="2" spans="2:10" ht="23.25" customHeight="1">
      <c r="B2" s="81" t="s">
        <v>783</v>
      </c>
      <c r="C2" s="82"/>
      <c r="D2" s="82"/>
      <c r="E2" s="82"/>
      <c r="F2" s="82"/>
      <c r="G2" s="82"/>
      <c r="H2" s="82"/>
      <c r="I2" s="83"/>
    </row>
    <row r="3" spans="2:10" ht="37.5" customHeight="1">
      <c r="B3" s="42" t="s">
        <v>647</v>
      </c>
      <c r="C3" s="42" t="s">
        <v>648</v>
      </c>
      <c r="D3" s="25" t="s">
        <v>520</v>
      </c>
      <c r="E3" s="11" t="s">
        <v>523</v>
      </c>
      <c r="F3" s="11" t="s">
        <v>517</v>
      </c>
      <c r="G3" s="11" t="s">
        <v>514</v>
      </c>
      <c r="H3" s="11" t="s">
        <v>526</v>
      </c>
      <c r="I3" s="11" t="s">
        <v>529</v>
      </c>
    </row>
    <row r="4" spans="2:10">
      <c r="B4" s="19" t="s">
        <v>725</v>
      </c>
      <c r="C4" s="19" t="s">
        <v>726</v>
      </c>
      <c r="D4" s="28" t="s">
        <v>727</v>
      </c>
      <c r="E4" s="28"/>
      <c r="F4" s="28"/>
      <c r="G4" s="28"/>
      <c r="H4" s="28"/>
      <c r="I4" s="28"/>
      <c r="J4" s="9" t="s">
        <v>765</v>
      </c>
    </row>
    <row r="5" spans="2:10">
      <c r="B5" s="19" t="s">
        <v>725</v>
      </c>
      <c r="C5" s="19" t="s">
        <v>728</v>
      </c>
      <c r="D5" s="28" t="s">
        <v>727</v>
      </c>
      <c r="E5" s="28"/>
      <c r="F5" s="28"/>
      <c r="G5" s="28"/>
      <c r="H5" s="28"/>
      <c r="I5" s="28"/>
      <c r="J5" s="9" t="s">
        <v>766</v>
      </c>
    </row>
    <row r="6" spans="2:10">
      <c r="B6" s="19" t="s">
        <v>729</v>
      </c>
      <c r="C6" s="19" t="s">
        <v>652</v>
      </c>
      <c r="D6" s="28" t="s">
        <v>727</v>
      </c>
      <c r="E6" s="28"/>
      <c r="F6" s="28"/>
      <c r="G6" s="28"/>
      <c r="H6" s="28"/>
      <c r="I6" s="28"/>
      <c r="J6" s="9" t="s">
        <v>767</v>
      </c>
    </row>
    <row r="7" spans="2:10">
      <c r="B7" s="19" t="s">
        <v>730</v>
      </c>
      <c r="C7" s="19" t="s">
        <v>653</v>
      </c>
      <c r="D7" s="28"/>
      <c r="E7" s="28" t="s">
        <v>727</v>
      </c>
      <c r="F7" s="28"/>
      <c r="G7" s="28"/>
      <c r="H7" s="28"/>
      <c r="I7" s="28"/>
      <c r="J7" s="9" t="s">
        <v>768</v>
      </c>
    </row>
    <row r="8" spans="2:10">
      <c r="B8" s="19" t="s">
        <v>731</v>
      </c>
      <c r="C8" s="19" t="s">
        <v>654</v>
      </c>
      <c r="D8" s="28"/>
      <c r="E8" s="28"/>
      <c r="F8" s="28"/>
      <c r="G8" s="28"/>
      <c r="H8" s="28"/>
      <c r="I8" s="28"/>
      <c r="J8" s="47" t="s">
        <v>767</v>
      </c>
    </row>
    <row r="9" spans="2:10">
      <c r="B9" s="19" t="s">
        <v>732</v>
      </c>
      <c r="C9" s="19" t="s">
        <v>655</v>
      </c>
      <c r="D9" s="28"/>
      <c r="E9" s="28"/>
      <c r="F9" s="28" t="s">
        <v>727</v>
      </c>
      <c r="G9" s="28"/>
      <c r="H9" s="28"/>
      <c r="I9" s="28"/>
      <c r="J9" s="9" t="s">
        <v>769</v>
      </c>
    </row>
    <row r="10" spans="2:10">
      <c r="B10" s="19" t="s">
        <v>733</v>
      </c>
      <c r="C10" s="19" t="s">
        <v>656</v>
      </c>
      <c r="D10" s="28" t="s">
        <v>727</v>
      </c>
      <c r="E10" s="28"/>
      <c r="F10" s="28"/>
      <c r="G10" s="28"/>
      <c r="H10" s="28"/>
      <c r="I10" s="28"/>
      <c r="J10" s="9" t="s">
        <v>770</v>
      </c>
    </row>
    <row r="11" spans="2:10">
      <c r="B11" s="19" t="s">
        <v>734</v>
      </c>
      <c r="C11" s="19" t="s">
        <v>657</v>
      </c>
      <c r="D11" s="28"/>
      <c r="E11" s="28"/>
      <c r="F11" s="28" t="s">
        <v>727</v>
      </c>
      <c r="G11" s="28"/>
      <c r="H11" s="28"/>
      <c r="I11" s="28"/>
      <c r="J11" s="9" t="s">
        <v>771</v>
      </c>
    </row>
    <row r="12" spans="2:10">
      <c r="B12" s="19" t="s">
        <v>735</v>
      </c>
      <c r="C12" s="19" t="s">
        <v>658</v>
      </c>
      <c r="D12" s="28" t="s">
        <v>727</v>
      </c>
      <c r="E12" s="28"/>
      <c r="F12" s="28"/>
      <c r="G12" s="28"/>
      <c r="H12" s="28"/>
      <c r="I12" s="28"/>
      <c r="J12" s="9" t="s">
        <v>770</v>
      </c>
    </row>
    <row r="13" spans="2:10">
      <c r="B13" s="19" t="s">
        <v>736</v>
      </c>
      <c r="C13" s="19" t="s">
        <v>659</v>
      </c>
      <c r="D13" s="28" t="s">
        <v>727</v>
      </c>
      <c r="E13" s="28"/>
      <c r="F13" s="28"/>
      <c r="G13" s="28"/>
      <c r="H13" s="28"/>
      <c r="I13" s="28"/>
      <c r="J13" s="9" t="s">
        <v>772</v>
      </c>
    </row>
    <row r="14" spans="2:10">
      <c r="B14" s="19" t="s">
        <v>737</v>
      </c>
      <c r="C14" s="19" t="s">
        <v>660</v>
      </c>
      <c r="D14" s="28" t="s">
        <v>727</v>
      </c>
      <c r="E14" s="28"/>
      <c r="F14" s="28"/>
      <c r="G14" s="28"/>
      <c r="H14" s="28"/>
      <c r="I14" s="28"/>
      <c r="J14" s="9" t="s">
        <v>768</v>
      </c>
    </row>
    <row r="15" spans="2:10">
      <c r="B15" s="19" t="s">
        <v>738</v>
      </c>
      <c r="C15" s="19" t="s">
        <v>739</v>
      </c>
      <c r="D15" s="28" t="s">
        <v>727</v>
      </c>
      <c r="E15" s="28"/>
      <c r="F15" s="28"/>
      <c r="G15" s="28"/>
      <c r="H15" s="28"/>
      <c r="I15" s="28"/>
      <c r="J15" s="9" t="s">
        <v>770</v>
      </c>
    </row>
    <row r="16" spans="2:10">
      <c r="B16" s="19" t="s">
        <v>738</v>
      </c>
      <c r="C16" s="19" t="s">
        <v>740</v>
      </c>
      <c r="D16" s="28"/>
      <c r="E16" s="28"/>
      <c r="F16" s="28"/>
      <c r="G16" s="28" t="s">
        <v>727</v>
      </c>
      <c r="H16" s="28"/>
      <c r="I16" s="28"/>
      <c r="J16" s="9" t="s">
        <v>773</v>
      </c>
    </row>
    <row r="17" spans="2:10">
      <c r="B17" s="19" t="s">
        <v>741</v>
      </c>
      <c r="C17" s="19" t="s">
        <v>662</v>
      </c>
      <c r="D17" s="28"/>
      <c r="E17" s="28"/>
      <c r="F17" s="28" t="s">
        <v>727</v>
      </c>
      <c r="G17" s="28"/>
      <c r="H17" s="28"/>
      <c r="I17" s="28"/>
      <c r="J17" s="9" t="s">
        <v>774</v>
      </c>
    </row>
    <row r="18" spans="2:10">
      <c r="B18" s="19" t="s">
        <v>742</v>
      </c>
      <c r="C18" s="19" t="s">
        <v>663</v>
      </c>
      <c r="D18" s="28"/>
      <c r="E18" s="28"/>
      <c r="F18" s="28" t="s">
        <v>727</v>
      </c>
      <c r="G18" s="28"/>
      <c r="H18" s="28"/>
      <c r="I18" s="28"/>
      <c r="J18" s="9" t="s">
        <v>768</v>
      </c>
    </row>
    <row r="19" spans="2:10">
      <c r="B19" s="19" t="s">
        <v>743</v>
      </c>
      <c r="C19" s="19" t="s">
        <v>664</v>
      </c>
      <c r="D19" s="28" t="s">
        <v>727</v>
      </c>
      <c r="E19" s="28"/>
      <c r="F19" s="28"/>
      <c r="G19" s="28"/>
      <c r="H19" s="28"/>
      <c r="I19" s="28"/>
      <c r="J19" s="9" t="s">
        <v>770</v>
      </c>
    </row>
    <row r="20" spans="2:10">
      <c r="B20" s="19" t="s">
        <v>744</v>
      </c>
      <c r="C20" s="19" t="s">
        <v>745</v>
      </c>
      <c r="D20" s="28" t="s">
        <v>727</v>
      </c>
      <c r="E20" s="28"/>
      <c r="F20" s="28" t="s">
        <v>727</v>
      </c>
      <c r="G20" s="28"/>
      <c r="H20" s="28"/>
      <c r="I20" s="28"/>
      <c r="J20" s="9" t="s">
        <v>770</v>
      </c>
    </row>
    <row r="21" spans="2:10">
      <c r="B21" s="19" t="s">
        <v>744</v>
      </c>
      <c r="C21" s="19" t="s">
        <v>746</v>
      </c>
      <c r="D21" s="28"/>
      <c r="E21" s="28"/>
      <c r="F21" s="28"/>
      <c r="G21" s="28" t="s">
        <v>727</v>
      </c>
      <c r="H21" s="28"/>
      <c r="I21" s="28"/>
      <c r="J21" s="9" t="s">
        <v>773</v>
      </c>
    </row>
    <row r="22" spans="2:10">
      <c r="B22" s="19" t="s">
        <v>747</v>
      </c>
      <c r="C22" s="19" t="s">
        <v>666</v>
      </c>
      <c r="D22" s="28" t="s">
        <v>727</v>
      </c>
      <c r="E22" s="28"/>
      <c r="F22" s="28"/>
      <c r="G22" s="28"/>
      <c r="H22" s="28"/>
      <c r="I22" s="28"/>
      <c r="J22" s="9" t="s">
        <v>768</v>
      </c>
    </row>
    <row r="23" spans="2:10">
      <c r="B23" s="19" t="s">
        <v>748</v>
      </c>
      <c r="C23" s="19" t="s">
        <v>749</v>
      </c>
      <c r="D23" s="28"/>
      <c r="E23" s="28"/>
      <c r="F23" s="28"/>
      <c r="G23" s="28" t="s">
        <v>727</v>
      </c>
      <c r="H23" s="28"/>
      <c r="I23" s="28"/>
      <c r="J23" s="9" t="s">
        <v>769</v>
      </c>
    </row>
    <row r="24" spans="2:10" ht="15.75" customHeight="1">
      <c r="B24" s="19" t="s">
        <v>748</v>
      </c>
      <c r="C24" s="19" t="s">
        <v>750</v>
      </c>
      <c r="D24" s="28"/>
      <c r="E24" s="28"/>
      <c r="F24" s="28" t="s">
        <v>727</v>
      </c>
      <c r="G24" s="28"/>
      <c r="H24" s="28"/>
      <c r="I24" s="28"/>
      <c r="J24" s="9" t="s">
        <v>775</v>
      </c>
    </row>
    <row r="25" spans="2:10" ht="15.75" customHeight="1">
      <c r="B25" s="19" t="s">
        <v>751</v>
      </c>
      <c r="C25" s="19" t="s">
        <v>668</v>
      </c>
      <c r="D25" s="28"/>
      <c r="E25" s="28"/>
      <c r="F25" s="28"/>
      <c r="G25" s="28"/>
      <c r="H25" s="28" t="s">
        <v>727</v>
      </c>
      <c r="I25" s="28"/>
      <c r="J25" s="9" t="s">
        <v>768</v>
      </c>
    </row>
    <row r="26" spans="2:10" ht="15.75" customHeight="1">
      <c r="B26" s="19" t="s">
        <v>752</v>
      </c>
      <c r="C26" s="19" t="s">
        <v>669</v>
      </c>
      <c r="D26" s="28"/>
      <c r="E26" s="28"/>
      <c r="F26" s="28" t="s">
        <v>727</v>
      </c>
      <c r="G26" s="28"/>
      <c r="H26" s="28"/>
      <c r="I26" s="28"/>
      <c r="J26" s="9" t="s">
        <v>770</v>
      </c>
    </row>
    <row r="27" spans="2:10" ht="15.75" customHeight="1">
      <c r="B27" s="19" t="s">
        <v>753</v>
      </c>
      <c r="C27" s="19" t="s">
        <v>670</v>
      </c>
      <c r="D27" s="28" t="s">
        <v>727</v>
      </c>
      <c r="E27" s="28"/>
      <c r="F27" s="28"/>
      <c r="G27" s="28"/>
      <c r="H27" s="28"/>
      <c r="I27" s="28"/>
      <c r="J27" s="9" t="s">
        <v>768</v>
      </c>
    </row>
    <row r="28" spans="2:10" ht="15.75" customHeight="1">
      <c r="B28" s="19" t="s">
        <v>754</v>
      </c>
      <c r="C28" s="19" t="s">
        <v>755</v>
      </c>
      <c r="D28" s="28"/>
      <c r="E28" s="28"/>
      <c r="F28" s="28"/>
      <c r="G28" s="28"/>
      <c r="H28" s="28"/>
      <c r="I28" s="28" t="s">
        <v>727</v>
      </c>
      <c r="J28" s="9" t="s">
        <v>776</v>
      </c>
    </row>
    <row r="29" spans="2:10" ht="15.75" customHeight="1">
      <c r="B29" s="19" t="s">
        <v>754</v>
      </c>
      <c r="C29" s="19" t="s">
        <v>756</v>
      </c>
      <c r="D29" s="28"/>
      <c r="E29" s="28"/>
      <c r="F29" s="28" t="s">
        <v>727</v>
      </c>
      <c r="G29" s="28"/>
      <c r="H29" s="28"/>
      <c r="I29" s="28"/>
      <c r="J29" s="9" t="s">
        <v>777</v>
      </c>
    </row>
    <row r="30" spans="2:10" ht="15.75" customHeight="1">
      <c r="B30" s="19" t="s">
        <v>754</v>
      </c>
      <c r="C30" s="19" t="s">
        <v>757</v>
      </c>
      <c r="D30" s="28"/>
      <c r="E30" s="28"/>
      <c r="F30" s="28" t="s">
        <v>727</v>
      </c>
      <c r="G30" s="28"/>
      <c r="H30" s="28"/>
      <c r="I30" s="28"/>
      <c r="J30" s="9" t="s">
        <v>778</v>
      </c>
    </row>
    <row r="31" spans="2:10" ht="15.75" customHeight="1">
      <c r="B31" s="19" t="s">
        <v>758</v>
      </c>
      <c r="C31" s="19" t="s">
        <v>672</v>
      </c>
      <c r="D31" s="28"/>
      <c r="E31" s="28"/>
      <c r="F31" s="28"/>
      <c r="G31" s="28"/>
      <c r="H31" s="28"/>
      <c r="I31" s="28"/>
      <c r="J31" s="47" t="s">
        <v>772</v>
      </c>
    </row>
    <row r="32" spans="2:10" ht="15.75" customHeight="1">
      <c r="B32" s="19" t="s">
        <v>759</v>
      </c>
      <c r="C32" s="19" t="s">
        <v>673</v>
      </c>
      <c r="D32" s="28"/>
      <c r="E32" s="28"/>
      <c r="F32" s="28"/>
      <c r="G32" s="28" t="s">
        <v>727</v>
      </c>
      <c r="H32" s="28"/>
      <c r="I32" s="28"/>
      <c r="J32" s="9" t="s">
        <v>769</v>
      </c>
    </row>
    <row r="33" spans="2:11" ht="15.75" customHeight="1">
      <c r="B33" s="19" t="s">
        <v>760</v>
      </c>
      <c r="C33" s="19" t="s">
        <v>674</v>
      </c>
      <c r="D33" s="28"/>
      <c r="E33" s="28"/>
      <c r="F33" s="28" t="s">
        <v>727</v>
      </c>
      <c r="G33" s="28"/>
      <c r="H33" s="28"/>
      <c r="I33" s="28"/>
      <c r="J33" s="9" t="s">
        <v>768</v>
      </c>
    </row>
    <row r="34" spans="2:11" ht="15.75" customHeight="1">
      <c r="B34" s="19" t="s">
        <v>761</v>
      </c>
      <c r="C34" s="19" t="s">
        <v>675</v>
      </c>
      <c r="D34" s="28"/>
      <c r="E34" s="28"/>
      <c r="F34" s="28"/>
      <c r="G34" s="28" t="s">
        <v>727</v>
      </c>
      <c r="H34" s="28"/>
      <c r="I34" s="28"/>
      <c r="J34" s="9" t="s">
        <v>769</v>
      </c>
    </row>
    <row r="35" spans="2:11" ht="15.75" customHeight="1">
      <c r="B35" s="19" t="s">
        <v>762</v>
      </c>
      <c r="C35" s="19" t="s">
        <v>676</v>
      </c>
      <c r="D35" s="28"/>
      <c r="E35" s="28"/>
      <c r="F35" s="28"/>
      <c r="G35" s="28"/>
      <c r="H35" s="28"/>
      <c r="I35" s="28"/>
      <c r="J35" s="47" t="s">
        <v>772</v>
      </c>
    </row>
    <row r="36" spans="2:11" ht="15.75" customHeight="1">
      <c r="B36" s="48"/>
      <c r="C36" s="48"/>
      <c r="D36" s="9">
        <f t="shared" ref="D36:I36" si="0">COUNTIFS(D4:D35, "x")</f>
        <v>12</v>
      </c>
      <c r="E36" s="9">
        <f t="shared" si="0"/>
        <v>1</v>
      </c>
      <c r="F36" s="9">
        <f t="shared" si="0"/>
        <v>10</v>
      </c>
      <c r="G36" s="9">
        <f t="shared" si="0"/>
        <v>5</v>
      </c>
      <c r="H36" s="9">
        <f t="shared" si="0"/>
        <v>1</v>
      </c>
      <c r="I36" s="9">
        <f t="shared" si="0"/>
        <v>1</v>
      </c>
      <c r="J36" s="9">
        <f t="shared" ref="J36:J37" si="1">SUM(D36:I36)</f>
        <v>30</v>
      </c>
    </row>
    <row r="37" spans="2:11" ht="15.75" customHeight="1">
      <c r="B37" s="48"/>
      <c r="C37" s="48"/>
      <c r="D37" s="46">
        <f>D36/J36</f>
        <v>0.4</v>
      </c>
      <c r="E37" s="46">
        <f>E36/J36</f>
        <v>3.3333333333333333E-2</v>
      </c>
      <c r="F37" s="46">
        <f>F36/J36</f>
        <v>0.33333333333333331</v>
      </c>
      <c r="G37" s="46">
        <f>G36/J36</f>
        <v>0.16666666666666666</v>
      </c>
      <c r="H37" s="46">
        <f t="shared" ref="H37:I37" si="2">H36/$J$36</f>
        <v>3.3333333333333333E-2</v>
      </c>
      <c r="I37" s="46">
        <f t="shared" si="2"/>
        <v>3.3333333333333333E-2</v>
      </c>
      <c r="J37" s="46">
        <f t="shared" si="1"/>
        <v>0.99999999999999989</v>
      </c>
    </row>
    <row r="38" spans="2:11" ht="15.75" customHeight="1">
      <c r="H38" s="9"/>
      <c r="I38" s="9"/>
      <c r="J38" s="9"/>
      <c r="K38" s="9"/>
    </row>
    <row r="39" spans="2:11" ht="15.75" customHeight="1">
      <c r="B39" s="48"/>
      <c r="C39" s="48"/>
      <c r="D39" s="9"/>
      <c r="E39" s="9"/>
      <c r="F39" s="9"/>
      <c r="G39" s="9"/>
      <c r="H39" s="9"/>
      <c r="I39" s="9"/>
      <c r="J39" s="9"/>
      <c r="K39" s="9"/>
    </row>
    <row r="40" spans="2:11" ht="15.75" customHeight="1">
      <c r="B40" s="48"/>
      <c r="C40" s="48"/>
      <c r="D40" s="9" t="s">
        <v>520</v>
      </c>
      <c r="E40" s="9">
        <v>15</v>
      </c>
      <c r="F40" s="46">
        <v>0.46666666666666667</v>
      </c>
      <c r="G40" s="9"/>
      <c r="H40" s="9"/>
      <c r="I40" s="9"/>
      <c r="J40" s="9"/>
      <c r="K40" s="9"/>
    </row>
    <row r="41" spans="2:11" ht="15.75" customHeight="1">
      <c r="B41" s="48"/>
      <c r="C41" s="48"/>
      <c r="D41" s="9" t="s">
        <v>523</v>
      </c>
      <c r="E41" s="9">
        <v>1</v>
      </c>
      <c r="F41" s="46">
        <v>3.3333333333333333E-2</v>
      </c>
      <c r="G41" s="9"/>
      <c r="H41" s="9"/>
      <c r="I41" s="9"/>
      <c r="J41" s="9"/>
      <c r="K41" s="9"/>
    </row>
    <row r="42" spans="2:11" ht="15.75" customHeight="1">
      <c r="B42" s="48"/>
      <c r="C42" s="48"/>
      <c r="D42" s="9" t="s">
        <v>517</v>
      </c>
      <c r="E42" s="9">
        <v>10</v>
      </c>
      <c r="F42" s="46">
        <v>0.3</v>
      </c>
      <c r="G42" s="9"/>
      <c r="H42" s="9"/>
      <c r="I42" s="9"/>
      <c r="J42" s="9"/>
      <c r="K42" s="9"/>
    </row>
    <row r="43" spans="2:11" ht="15.75" customHeight="1">
      <c r="B43" s="48"/>
      <c r="C43" s="48"/>
      <c r="D43" s="9" t="s">
        <v>514</v>
      </c>
      <c r="E43" s="9">
        <v>5</v>
      </c>
      <c r="F43" s="46">
        <v>0.13333333333333333</v>
      </c>
      <c r="G43" s="9"/>
      <c r="H43" s="9"/>
      <c r="I43" s="9"/>
      <c r="J43" s="9"/>
      <c r="K43" s="9"/>
    </row>
    <row r="44" spans="2:11" ht="15.75" customHeight="1">
      <c r="B44" s="48"/>
      <c r="C44" s="48"/>
      <c r="D44" s="9" t="s">
        <v>526</v>
      </c>
      <c r="E44" s="9">
        <v>1</v>
      </c>
      <c r="F44" s="46">
        <v>3.3333333333333333E-2</v>
      </c>
      <c r="G44" s="9"/>
      <c r="H44" s="9"/>
      <c r="I44" s="9"/>
      <c r="J44" s="9"/>
      <c r="K44" s="9"/>
    </row>
    <row r="45" spans="2:11" ht="15.75" customHeight="1">
      <c r="B45" s="48"/>
      <c r="C45" s="48"/>
      <c r="D45" s="9" t="s">
        <v>529</v>
      </c>
      <c r="E45" s="9">
        <v>1</v>
      </c>
      <c r="F45" s="46">
        <v>3.3333333333333333E-2</v>
      </c>
      <c r="G45" s="9"/>
      <c r="H45" s="9"/>
      <c r="I45" s="9"/>
      <c r="J45" s="9"/>
      <c r="K45" s="9"/>
    </row>
    <row r="46" spans="2:11" ht="15.75" customHeight="1">
      <c r="B46" s="48"/>
      <c r="C46" s="48"/>
      <c r="D46" s="9"/>
      <c r="E46" s="9"/>
      <c r="F46" s="9"/>
      <c r="G46" s="9"/>
      <c r="H46" s="9"/>
      <c r="I46" s="9"/>
      <c r="J46" s="9"/>
      <c r="K46" s="9"/>
    </row>
    <row r="47" spans="2:11" ht="15.75" customHeight="1">
      <c r="B47" s="48"/>
      <c r="C47" s="48"/>
      <c r="D47" s="9"/>
      <c r="E47" s="9"/>
      <c r="F47" s="9"/>
      <c r="G47" s="9"/>
      <c r="H47" s="9"/>
      <c r="I47" s="9"/>
      <c r="J47" s="9"/>
      <c r="K47" s="9"/>
    </row>
    <row r="48" spans="2:11" ht="15.75" customHeight="1">
      <c r="B48" s="48"/>
      <c r="C48" s="48"/>
      <c r="D48" s="9"/>
      <c r="E48" s="9"/>
      <c r="F48" s="9"/>
      <c r="G48" s="9"/>
      <c r="H48" s="9"/>
      <c r="I48" s="9"/>
      <c r="J48" s="9"/>
      <c r="K48" s="9"/>
    </row>
    <row r="49" spans="2:11" ht="15.75" customHeight="1">
      <c r="B49" s="48"/>
      <c r="C49" s="48"/>
      <c r="D49" s="9"/>
      <c r="E49" s="9"/>
      <c r="F49" s="9"/>
      <c r="G49" s="9"/>
      <c r="H49" s="9"/>
      <c r="I49" s="9"/>
      <c r="J49" s="9"/>
      <c r="K49" s="9"/>
    </row>
    <row r="50" spans="2:11" ht="15.75" customHeight="1">
      <c r="B50" s="48"/>
      <c r="C50" s="48"/>
      <c r="D50" s="9"/>
      <c r="E50" s="9"/>
      <c r="F50" s="9"/>
      <c r="G50" s="9"/>
      <c r="H50" s="9"/>
      <c r="I50" s="9"/>
      <c r="J50" s="9"/>
      <c r="K50" s="9"/>
    </row>
    <row r="51" spans="2:11" ht="15.75" customHeight="1">
      <c r="B51" s="48"/>
      <c r="C51" s="48"/>
      <c r="D51" s="9"/>
      <c r="E51" s="9"/>
      <c r="F51" s="9"/>
      <c r="G51" s="9"/>
      <c r="H51" s="9"/>
      <c r="I51" s="9"/>
      <c r="J51" s="9"/>
      <c r="K51" s="9"/>
    </row>
    <row r="52" spans="2:11" ht="15.75" customHeight="1">
      <c r="B52" s="48"/>
      <c r="C52" s="48"/>
      <c r="D52" s="9"/>
      <c r="E52" s="9"/>
      <c r="F52" s="9"/>
      <c r="G52" s="9"/>
      <c r="H52" s="9"/>
      <c r="I52" s="9"/>
      <c r="J52" s="9"/>
      <c r="K52" s="9"/>
    </row>
    <row r="53" spans="2:11" ht="15.75" customHeight="1">
      <c r="B53" s="48"/>
      <c r="C53" s="48"/>
      <c r="D53" s="9"/>
      <c r="E53" s="9"/>
      <c r="F53" s="9"/>
      <c r="G53" s="9"/>
      <c r="H53" s="9"/>
      <c r="I53" s="9"/>
      <c r="J53" s="9"/>
      <c r="K53" s="9"/>
    </row>
    <row r="54" spans="2:11" ht="15.75" customHeight="1">
      <c r="B54" s="48"/>
      <c r="C54" s="48"/>
      <c r="D54" s="9"/>
      <c r="E54" s="9"/>
      <c r="F54" s="9"/>
      <c r="G54" s="9"/>
      <c r="H54" s="9"/>
      <c r="I54" s="9"/>
      <c r="J54" s="9"/>
      <c r="K54" s="9"/>
    </row>
    <row r="55" spans="2:11" ht="15.75" customHeight="1">
      <c r="B55" s="48"/>
      <c r="C55" s="48"/>
      <c r="D55" s="9"/>
      <c r="E55" s="9"/>
      <c r="F55" s="9"/>
      <c r="G55" s="9"/>
      <c r="H55" s="9"/>
      <c r="I55" s="9"/>
      <c r="J55" s="9"/>
      <c r="K55" s="9"/>
    </row>
    <row r="56" spans="2:11" ht="15.75" customHeight="1">
      <c r="B56" s="48"/>
      <c r="C56" s="48"/>
      <c r="D56" s="9"/>
      <c r="E56" s="9"/>
      <c r="F56" s="9"/>
      <c r="G56" s="9"/>
      <c r="H56" s="9"/>
      <c r="I56" s="9"/>
      <c r="J56" s="9"/>
      <c r="K56" s="9"/>
    </row>
    <row r="57" spans="2:11" ht="15.75" customHeight="1">
      <c r="B57" s="48"/>
      <c r="C57" s="48"/>
      <c r="D57" s="9"/>
      <c r="E57" s="9"/>
      <c r="F57" s="9"/>
      <c r="G57" s="9"/>
      <c r="H57" s="9"/>
      <c r="I57" s="9"/>
      <c r="J57" s="9"/>
      <c r="K57" s="9"/>
    </row>
    <row r="58" spans="2:11" ht="15.75" customHeight="1">
      <c r="B58" s="48"/>
      <c r="C58" s="48"/>
      <c r="D58" s="9"/>
      <c r="E58" s="9"/>
      <c r="F58" s="9"/>
      <c r="G58" s="9"/>
      <c r="H58" s="9"/>
      <c r="I58" s="9"/>
      <c r="J58" s="9"/>
      <c r="K58" s="9"/>
    </row>
    <row r="59" spans="2:11" ht="15.75" customHeight="1">
      <c r="B59" s="48"/>
      <c r="C59" s="48"/>
      <c r="D59" s="9"/>
      <c r="E59" s="9"/>
      <c r="F59" s="9"/>
      <c r="G59" s="9"/>
      <c r="H59" s="9"/>
      <c r="I59" s="9"/>
      <c r="J59" s="9"/>
      <c r="K59" s="9"/>
    </row>
    <row r="60" spans="2:11" ht="15.75" customHeight="1">
      <c r="B60" s="48"/>
      <c r="C60" s="48"/>
      <c r="D60" s="9"/>
      <c r="E60" s="9"/>
      <c r="F60" s="9"/>
      <c r="G60" s="9"/>
      <c r="H60" s="9"/>
      <c r="I60" s="9"/>
      <c r="J60" s="9"/>
      <c r="K60" s="9"/>
    </row>
    <row r="61" spans="2:11" ht="15.75" customHeight="1">
      <c r="B61" s="48"/>
      <c r="C61" s="48"/>
      <c r="D61" s="9"/>
      <c r="E61" s="9"/>
      <c r="F61" s="9"/>
      <c r="G61" s="9"/>
      <c r="H61" s="9"/>
      <c r="I61" s="9"/>
      <c r="J61" s="9"/>
      <c r="K61" s="9"/>
    </row>
    <row r="62" spans="2:11" ht="15.75" customHeight="1">
      <c r="B62" s="48"/>
      <c r="C62" s="48"/>
      <c r="D62" s="9"/>
      <c r="E62" s="9"/>
      <c r="F62" s="9"/>
      <c r="G62" s="9"/>
      <c r="H62" s="9"/>
      <c r="I62" s="9"/>
      <c r="J62" s="9"/>
      <c r="K62" s="9"/>
    </row>
    <row r="63" spans="2:11" ht="15.75" customHeight="1">
      <c r="B63" s="48"/>
      <c r="C63" s="48"/>
      <c r="D63" s="9"/>
      <c r="E63" s="9"/>
      <c r="F63" s="9"/>
      <c r="G63" s="9"/>
      <c r="H63" s="9"/>
      <c r="I63" s="9"/>
      <c r="J63" s="9"/>
      <c r="K63" s="9"/>
    </row>
    <row r="64" spans="2:11" ht="15.75" customHeight="1">
      <c r="B64" s="48"/>
      <c r="C64" s="48"/>
      <c r="D64" s="9"/>
      <c r="E64" s="9"/>
      <c r="F64" s="9"/>
      <c r="G64" s="9"/>
      <c r="H64" s="9"/>
      <c r="I64" s="9"/>
      <c r="J64" s="9"/>
      <c r="K64" s="9"/>
    </row>
    <row r="65" spans="2:11" ht="15.75" customHeight="1">
      <c r="B65" s="48"/>
      <c r="C65" s="48"/>
      <c r="D65" s="9"/>
      <c r="E65" s="9"/>
      <c r="F65" s="9"/>
      <c r="G65" s="9"/>
      <c r="H65" s="9"/>
      <c r="I65" s="9"/>
      <c r="J65" s="9"/>
      <c r="K65" s="9"/>
    </row>
    <row r="66" spans="2:11" ht="15.75" customHeight="1">
      <c r="B66" s="48"/>
      <c r="C66" s="48"/>
      <c r="D66" s="9"/>
      <c r="E66" s="9"/>
      <c r="F66" s="9"/>
      <c r="G66" s="9"/>
      <c r="H66" s="9"/>
      <c r="I66" s="9"/>
      <c r="J66" s="9"/>
      <c r="K66" s="9"/>
    </row>
    <row r="67" spans="2:11" ht="15.75" customHeight="1">
      <c r="B67" s="48"/>
      <c r="C67" s="48"/>
      <c r="D67" s="9"/>
      <c r="E67" s="9"/>
      <c r="F67" s="9"/>
      <c r="G67" s="9"/>
      <c r="H67" s="9"/>
      <c r="I67" s="9"/>
      <c r="J67" s="9"/>
      <c r="K67" s="9"/>
    </row>
    <row r="68" spans="2:11" ht="15.75" customHeight="1">
      <c r="B68" s="48"/>
      <c r="C68" s="48"/>
      <c r="D68" s="9"/>
      <c r="E68" s="9"/>
      <c r="F68" s="9"/>
      <c r="G68" s="9"/>
      <c r="H68" s="9"/>
      <c r="I68" s="9"/>
      <c r="J68" s="9"/>
      <c r="K68" s="9"/>
    </row>
    <row r="69" spans="2:11" ht="15.75" customHeight="1">
      <c r="B69" s="48"/>
      <c r="C69" s="48"/>
      <c r="D69" s="9"/>
      <c r="E69" s="9"/>
      <c r="F69" s="9"/>
      <c r="G69" s="9"/>
      <c r="H69" s="9"/>
      <c r="I69" s="9"/>
      <c r="J69" s="9"/>
      <c r="K69" s="9"/>
    </row>
    <row r="70" spans="2:11" ht="15.75" customHeight="1">
      <c r="B70" s="48"/>
      <c r="C70" s="48"/>
      <c r="D70" s="9"/>
      <c r="E70" s="9"/>
      <c r="F70" s="9"/>
      <c r="G70" s="9"/>
      <c r="H70" s="9"/>
      <c r="I70" s="9"/>
      <c r="J70" s="9"/>
      <c r="K70" s="9"/>
    </row>
    <row r="71" spans="2:11" ht="15.75" customHeight="1">
      <c r="B71" s="48"/>
      <c r="C71" s="48"/>
      <c r="D71" s="9"/>
      <c r="E71" s="9"/>
      <c r="F71" s="9"/>
      <c r="G71" s="9"/>
      <c r="H71" s="9"/>
      <c r="I71" s="9"/>
      <c r="J71" s="9"/>
      <c r="K71" s="9"/>
    </row>
    <row r="72" spans="2:11" ht="15.75" customHeight="1">
      <c r="B72" s="48"/>
      <c r="C72" s="48"/>
      <c r="D72" s="9"/>
      <c r="E72" s="9"/>
      <c r="F72" s="9"/>
      <c r="G72" s="9"/>
      <c r="H72" s="9"/>
      <c r="I72" s="9"/>
      <c r="J72" s="9"/>
      <c r="K72" s="9"/>
    </row>
    <row r="73" spans="2:11" ht="15.75" customHeight="1">
      <c r="B73" s="48"/>
      <c r="C73" s="48"/>
      <c r="D73" s="9"/>
      <c r="E73" s="9"/>
      <c r="F73" s="9"/>
      <c r="G73" s="9"/>
      <c r="H73" s="9"/>
      <c r="I73" s="9"/>
      <c r="J73" s="9"/>
      <c r="K73" s="9"/>
    </row>
    <row r="74" spans="2:11" ht="15.75" customHeight="1">
      <c r="B74" s="48"/>
      <c r="C74" s="48"/>
      <c r="D74" s="9"/>
      <c r="E74" s="9"/>
      <c r="F74" s="9"/>
      <c r="G74" s="9"/>
      <c r="H74" s="9"/>
      <c r="I74" s="9"/>
      <c r="J74" s="9"/>
      <c r="K74" s="9"/>
    </row>
    <row r="75" spans="2:11" ht="15.75" customHeight="1">
      <c r="B75" s="48"/>
      <c r="C75" s="48"/>
      <c r="D75" s="9"/>
      <c r="E75" s="9"/>
      <c r="F75" s="9"/>
      <c r="G75" s="9"/>
      <c r="H75" s="9"/>
      <c r="I75" s="9"/>
      <c r="J75" s="9"/>
      <c r="K75" s="9"/>
    </row>
    <row r="76" spans="2:11" ht="15.75" customHeight="1">
      <c r="B76" s="48"/>
      <c r="C76" s="48"/>
      <c r="D76" s="9"/>
      <c r="E76" s="9"/>
      <c r="F76" s="9"/>
      <c r="G76" s="9"/>
      <c r="H76" s="9"/>
      <c r="I76" s="9"/>
      <c r="J76" s="9"/>
      <c r="K76" s="9"/>
    </row>
    <row r="77" spans="2:11" ht="15.75" customHeight="1">
      <c r="B77" s="48"/>
      <c r="C77" s="48"/>
      <c r="D77" s="9"/>
      <c r="E77" s="9"/>
      <c r="F77" s="9"/>
      <c r="G77" s="9"/>
      <c r="H77" s="9"/>
      <c r="I77" s="9"/>
      <c r="J77" s="9"/>
      <c r="K77" s="9"/>
    </row>
    <row r="78" spans="2:11" ht="15.75" customHeight="1">
      <c r="B78" s="48"/>
      <c r="C78" s="48"/>
      <c r="D78" s="9"/>
      <c r="E78" s="9"/>
      <c r="F78" s="9"/>
      <c r="G78" s="9"/>
      <c r="H78" s="9"/>
      <c r="I78" s="9"/>
      <c r="J78" s="9"/>
      <c r="K78" s="9"/>
    </row>
    <row r="79" spans="2:11" ht="15.75" customHeight="1">
      <c r="B79" s="48"/>
      <c r="C79" s="48"/>
      <c r="D79" s="9"/>
      <c r="E79" s="9"/>
      <c r="F79" s="9"/>
      <c r="G79" s="9"/>
      <c r="H79" s="9"/>
      <c r="I79" s="9"/>
      <c r="J79" s="9"/>
      <c r="K79" s="9"/>
    </row>
    <row r="80" spans="2:11" ht="15.75" customHeight="1">
      <c r="B80" s="48"/>
      <c r="C80" s="48"/>
      <c r="D80" s="9"/>
      <c r="E80" s="9"/>
      <c r="F80" s="9"/>
      <c r="G80" s="9"/>
      <c r="H80" s="9"/>
      <c r="I80" s="9"/>
      <c r="J80" s="9"/>
      <c r="K80" s="9"/>
    </row>
    <row r="81" spans="2:11" ht="15.75" customHeight="1">
      <c r="B81" s="48"/>
      <c r="C81" s="48"/>
      <c r="D81" s="9"/>
      <c r="E81" s="9"/>
      <c r="F81" s="9"/>
      <c r="G81" s="9"/>
      <c r="H81" s="9"/>
      <c r="I81" s="9"/>
      <c r="J81" s="9"/>
      <c r="K81" s="9"/>
    </row>
    <row r="82" spans="2:11" ht="15.75" customHeight="1">
      <c r="B82" s="48"/>
      <c r="C82" s="48"/>
      <c r="D82" s="9"/>
      <c r="E82" s="9"/>
      <c r="F82" s="9"/>
      <c r="G82" s="9"/>
      <c r="H82" s="9"/>
      <c r="I82" s="9"/>
      <c r="J82" s="9"/>
      <c r="K82" s="9"/>
    </row>
    <row r="83" spans="2:11" ht="15.75" customHeight="1">
      <c r="B83" s="48"/>
      <c r="C83" s="48"/>
      <c r="D83" s="9"/>
      <c r="E83" s="9"/>
      <c r="F83" s="9"/>
      <c r="G83" s="9"/>
      <c r="H83" s="9"/>
      <c r="I83" s="9"/>
      <c r="J83" s="9"/>
      <c r="K83" s="9"/>
    </row>
    <row r="84" spans="2:11" ht="15.75" customHeight="1">
      <c r="B84" s="48"/>
      <c r="C84" s="48"/>
      <c r="D84" s="9"/>
      <c r="E84" s="9"/>
      <c r="F84" s="9"/>
      <c r="G84" s="9"/>
      <c r="H84" s="9"/>
      <c r="I84" s="9"/>
      <c r="J84" s="9"/>
      <c r="K84" s="9"/>
    </row>
    <row r="85" spans="2:11" ht="15.75" customHeight="1">
      <c r="B85" s="48"/>
      <c r="C85" s="48"/>
      <c r="D85" s="9"/>
      <c r="E85" s="9"/>
      <c r="F85" s="9"/>
      <c r="G85" s="9"/>
      <c r="H85" s="9"/>
      <c r="I85" s="9"/>
      <c r="J85" s="9"/>
      <c r="K85" s="9"/>
    </row>
    <row r="86" spans="2:11" ht="15.75" customHeight="1">
      <c r="B86" s="48"/>
      <c r="C86" s="48"/>
      <c r="D86" s="9"/>
      <c r="E86" s="9"/>
      <c r="F86" s="9"/>
      <c r="G86" s="9"/>
      <c r="H86" s="9"/>
      <c r="I86" s="9"/>
      <c r="J86" s="9"/>
      <c r="K86" s="9"/>
    </row>
    <row r="87" spans="2:11" ht="15.75" customHeight="1">
      <c r="B87" s="48"/>
      <c r="C87" s="48"/>
      <c r="D87" s="9"/>
      <c r="E87" s="9"/>
      <c r="F87" s="9"/>
      <c r="G87" s="9"/>
      <c r="H87" s="9"/>
      <c r="I87" s="9"/>
      <c r="J87" s="9"/>
      <c r="K87" s="9"/>
    </row>
    <row r="88" spans="2:11" ht="15.75" customHeight="1">
      <c r="B88" s="48"/>
      <c r="C88" s="48"/>
      <c r="D88" s="9"/>
      <c r="E88" s="9"/>
      <c r="F88" s="9"/>
      <c r="G88" s="9"/>
      <c r="H88" s="9"/>
      <c r="I88" s="9"/>
      <c r="J88" s="9"/>
      <c r="K88" s="9"/>
    </row>
    <row r="89" spans="2:11" ht="15.75" customHeight="1">
      <c r="B89" s="48"/>
      <c r="C89" s="48"/>
      <c r="D89" s="9"/>
      <c r="E89" s="9"/>
      <c r="F89" s="9"/>
      <c r="G89" s="9"/>
      <c r="H89" s="9"/>
      <c r="I89" s="9"/>
      <c r="J89" s="9"/>
      <c r="K89" s="9"/>
    </row>
    <row r="90" spans="2:11" ht="15.75" customHeight="1">
      <c r="B90" s="48"/>
      <c r="C90" s="48"/>
      <c r="D90" s="9"/>
      <c r="E90" s="9"/>
      <c r="F90" s="9"/>
      <c r="G90" s="9"/>
      <c r="H90" s="9"/>
      <c r="I90" s="9"/>
      <c r="J90" s="9"/>
      <c r="K90" s="9"/>
    </row>
    <row r="91" spans="2:11" ht="15.75" customHeight="1">
      <c r="B91" s="48"/>
      <c r="C91" s="48"/>
      <c r="D91" s="9"/>
      <c r="E91" s="9"/>
      <c r="F91" s="9"/>
      <c r="G91" s="9"/>
      <c r="H91" s="9"/>
      <c r="I91" s="9"/>
      <c r="J91" s="9"/>
      <c r="K91" s="9"/>
    </row>
    <row r="92" spans="2:11" ht="15.75" customHeight="1">
      <c r="B92" s="48"/>
      <c r="C92" s="48"/>
      <c r="D92" s="9"/>
      <c r="E92" s="9"/>
      <c r="F92" s="9"/>
      <c r="G92" s="9"/>
      <c r="H92" s="9"/>
      <c r="I92" s="9"/>
      <c r="J92" s="9"/>
      <c r="K92" s="9"/>
    </row>
    <row r="93" spans="2:11" ht="15.75" customHeight="1">
      <c r="B93" s="48"/>
      <c r="C93" s="48"/>
      <c r="D93" s="9"/>
      <c r="E93" s="9"/>
      <c r="F93" s="9"/>
      <c r="G93" s="9"/>
      <c r="H93" s="9"/>
      <c r="I93" s="9"/>
      <c r="J93" s="9"/>
      <c r="K93" s="9"/>
    </row>
    <row r="94" spans="2:11" ht="15.75" customHeight="1">
      <c r="B94" s="48"/>
      <c r="C94" s="48"/>
      <c r="D94" s="9"/>
      <c r="E94" s="9"/>
      <c r="F94" s="9"/>
      <c r="G94" s="9"/>
      <c r="H94" s="9"/>
      <c r="I94" s="9"/>
      <c r="J94" s="9"/>
      <c r="K94" s="9"/>
    </row>
    <row r="95" spans="2:11" ht="15.75" customHeight="1">
      <c r="B95" s="48"/>
      <c r="C95" s="48"/>
      <c r="D95" s="9"/>
      <c r="E95" s="9"/>
      <c r="F95" s="9"/>
      <c r="G95" s="9"/>
      <c r="H95" s="9"/>
      <c r="I95" s="9"/>
      <c r="J95" s="9"/>
      <c r="K95" s="9"/>
    </row>
    <row r="96" spans="2:11" ht="15.75" customHeight="1">
      <c r="B96" s="48"/>
      <c r="C96" s="48"/>
      <c r="D96" s="9"/>
      <c r="E96" s="9"/>
      <c r="F96" s="9"/>
      <c r="G96" s="9"/>
      <c r="H96" s="9"/>
      <c r="I96" s="9"/>
      <c r="J96" s="9"/>
      <c r="K96" s="9"/>
    </row>
    <row r="97" spans="2:11" ht="15.75" customHeight="1">
      <c r="B97" s="48"/>
      <c r="C97" s="48"/>
      <c r="D97" s="9"/>
      <c r="E97" s="9"/>
      <c r="F97" s="9"/>
      <c r="G97" s="9"/>
      <c r="H97" s="9"/>
      <c r="I97" s="9"/>
      <c r="J97" s="9"/>
      <c r="K97" s="9"/>
    </row>
    <row r="98" spans="2:11" ht="15.75" customHeight="1">
      <c r="B98" s="48"/>
      <c r="C98" s="48"/>
      <c r="D98" s="9"/>
      <c r="E98" s="9"/>
      <c r="F98" s="9"/>
      <c r="G98" s="9"/>
      <c r="H98" s="9"/>
      <c r="I98" s="9"/>
      <c r="J98" s="9"/>
      <c r="K98" s="9"/>
    </row>
    <row r="99" spans="2:11" ht="15.75" customHeight="1">
      <c r="B99" s="48"/>
      <c r="C99" s="48"/>
      <c r="D99" s="9"/>
      <c r="E99" s="9"/>
      <c r="F99" s="9"/>
      <c r="G99" s="9"/>
      <c r="H99" s="9"/>
      <c r="I99" s="9"/>
      <c r="J99" s="9"/>
      <c r="K99" s="9"/>
    </row>
    <row r="100" spans="2:11" ht="15.75" customHeight="1">
      <c r="B100" s="48"/>
      <c r="C100" s="48"/>
      <c r="D100" s="9"/>
      <c r="E100" s="9"/>
      <c r="F100" s="9"/>
      <c r="G100" s="9"/>
      <c r="H100" s="9"/>
      <c r="I100" s="9"/>
      <c r="J100" s="9"/>
      <c r="K100" s="9"/>
    </row>
    <row r="101" spans="2:11" ht="15.75" customHeight="1">
      <c r="B101" s="48"/>
      <c r="C101" s="48"/>
      <c r="D101" s="9"/>
      <c r="E101" s="9"/>
      <c r="F101" s="9"/>
      <c r="G101" s="9"/>
      <c r="H101" s="9"/>
      <c r="I101" s="9"/>
      <c r="J101" s="9"/>
      <c r="K101" s="9"/>
    </row>
    <row r="102" spans="2:11" ht="15.75" customHeight="1">
      <c r="B102" s="48"/>
      <c r="C102" s="48"/>
      <c r="D102" s="9"/>
      <c r="E102" s="9"/>
      <c r="F102" s="9"/>
      <c r="G102" s="9"/>
      <c r="H102" s="9"/>
      <c r="I102" s="9"/>
      <c r="J102" s="9"/>
      <c r="K102" s="9"/>
    </row>
    <row r="103" spans="2:11" ht="15.75" customHeight="1">
      <c r="B103" s="48"/>
      <c r="C103" s="48"/>
      <c r="D103" s="9"/>
      <c r="E103" s="9"/>
      <c r="F103" s="9"/>
      <c r="G103" s="9"/>
      <c r="H103" s="9"/>
      <c r="I103" s="9"/>
      <c r="J103" s="9"/>
      <c r="K103" s="9"/>
    </row>
    <row r="104" spans="2:11" ht="15.75" customHeight="1">
      <c r="B104" s="48"/>
      <c r="C104" s="48"/>
      <c r="D104" s="9"/>
      <c r="E104" s="9"/>
      <c r="F104" s="9"/>
      <c r="G104" s="9"/>
      <c r="H104" s="9"/>
      <c r="I104" s="9"/>
      <c r="J104" s="9"/>
      <c r="K104" s="9"/>
    </row>
    <row r="105" spans="2:11" ht="15.75" customHeight="1">
      <c r="B105" s="48"/>
      <c r="C105" s="48"/>
      <c r="D105" s="9"/>
      <c r="E105" s="9"/>
      <c r="F105" s="9"/>
      <c r="G105" s="9"/>
      <c r="H105" s="9"/>
      <c r="I105" s="9"/>
      <c r="J105" s="9"/>
      <c r="K105" s="9"/>
    </row>
    <row r="106" spans="2:11" ht="15.75" customHeight="1">
      <c r="B106" s="48"/>
      <c r="C106" s="48"/>
      <c r="D106" s="9"/>
      <c r="E106" s="9"/>
      <c r="F106" s="9"/>
      <c r="G106" s="9"/>
      <c r="H106" s="9"/>
      <c r="I106" s="9"/>
      <c r="J106" s="9"/>
      <c r="K106" s="9"/>
    </row>
    <row r="107" spans="2:11" ht="15.75" customHeight="1">
      <c r="B107" s="48"/>
      <c r="C107" s="48"/>
      <c r="D107" s="9"/>
      <c r="E107" s="9"/>
      <c r="F107" s="9"/>
      <c r="G107" s="9"/>
      <c r="H107" s="9"/>
      <c r="I107" s="9"/>
      <c r="J107" s="9"/>
      <c r="K107" s="9"/>
    </row>
    <row r="108" spans="2:11" ht="15.75" customHeight="1">
      <c r="B108" s="48"/>
      <c r="C108" s="48"/>
      <c r="D108" s="9"/>
      <c r="E108" s="9"/>
      <c r="F108" s="9"/>
      <c r="G108" s="9"/>
      <c r="H108" s="9"/>
      <c r="I108" s="9"/>
      <c r="J108" s="9"/>
      <c r="K108" s="9"/>
    </row>
    <row r="109" spans="2:11" ht="15.75" customHeight="1">
      <c r="B109" s="48"/>
      <c r="C109" s="48"/>
      <c r="D109" s="9"/>
      <c r="E109" s="9"/>
      <c r="F109" s="9"/>
      <c r="G109" s="9"/>
      <c r="H109" s="9"/>
      <c r="I109" s="9"/>
      <c r="J109" s="9"/>
      <c r="K109" s="9"/>
    </row>
    <row r="110" spans="2:11" ht="15.75" customHeight="1">
      <c r="B110" s="48"/>
      <c r="C110" s="48"/>
      <c r="D110" s="9"/>
      <c r="E110" s="9"/>
      <c r="F110" s="9"/>
      <c r="G110" s="9"/>
      <c r="H110" s="9"/>
      <c r="I110" s="9"/>
      <c r="J110" s="9"/>
      <c r="K110" s="9"/>
    </row>
    <row r="111" spans="2:11" ht="15.75" customHeight="1">
      <c r="B111" s="48"/>
      <c r="C111" s="48"/>
      <c r="D111" s="9"/>
      <c r="E111" s="9"/>
      <c r="F111" s="9"/>
      <c r="G111" s="9"/>
      <c r="H111" s="9"/>
      <c r="I111" s="9"/>
      <c r="J111" s="9"/>
      <c r="K111" s="9"/>
    </row>
    <row r="112" spans="2:11" ht="15.75" customHeight="1">
      <c r="B112" s="48"/>
      <c r="C112" s="48"/>
      <c r="D112" s="9"/>
      <c r="E112" s="9"/>
      <c r="F112" s="9"/>
      <c r="G112" s="9"/>
      <c r="H112" s="9"/>
      <c r="I112" s="9"/>
      <c r="J112" s="9"/>
      <c r="K112" s="9"/>
    </row>
    <row r="113" spans="2:11" ht="15.75" customHeight="1">
      <c r="B113" s="48"/>
      <c r="C113" s="48"/>
      <c r="D113" s="9"/>
      <c r="E113" s="9"/>
      <c r="F113" s="9"/>
      <c r="G113" s="9"/>
      <c r="H113" s="9"/>
      <c r="I113" s="9"/>
      <c r="J113" s="9"/>
      <c r="K113" s="9"/>
    </row>
    <row r="114" spans="2:11" ht="15.75" customHeight="1">
      <c r="B114" s="48"/>
      <c r="C114" s="48"/>
      <c r="D114" s="9"/>
      <c r="E114" s="9"/>
      <c r="F114" s="9"/>
      <c r="G114" s="9"/>
      <c r="H114" s="9"/>
      <c r="I114" s="9"/>
      <c r="J114" s="9"/>
      <c r="K114" s="9"/>
    </row>
    <row r="115" spans="2:11" ht="15.75" customHeight="1">
      <c r="B115" s="48"/>
      <c r="C115" s="48"/>
      <c r="D115" s="9"/>
      <c r="E115" s="9"/>
      <c r="F115" s="9"/>
      <c r="G115" s="9"/>
      <c r="H115" s="9"/>
      <c r="I115" s="9"/>
      <c r="J115" s="9"/>
      <c r="K115" s="9"/>
    </row>
    <row r="116" spans="2:11" ht="15.75" customHeight="1">
      <c r="B116" s="48"/>
      <c r="C116" s="48"/>
      <c r="D116" s="9"/>
      <c r="E116" s="9"/>
      <c r="F116" s="9"/>
      <c r="G116" s="9"/>
      <c r="H116" s="9"/>
      <c r="I116" s="9"/>
      <c r="J116" s="9"/>
      <c r="K116" s="9"/>
    </row>
    <row r="117" spans="2:11" ht="15.75" customHeight="1">
      <c r="B117" s="48"/>
      <c r="C117" s="48"/>
      <c r="D117" s="9"/>
      <c r="E117" s="9"/>
      <c r="F117" s="9"/>
      <c r="G117" s="9"/>
      <c r="H117" s="9"/>
      <c r="I117" s="9"/>
      <c r="J117" s="9"/>
      <c r="K117" s="9"/>
    </row>
    <row r="118" spans="2:11" ht="15.75" customHeight="1">
      <c r="B118" s="48"/>
      <c r="C118" s="48"/>
      <c r="D118" s="9"/>
      <c r="E118" s="9"/>
      <c r="F118" s="9"/>
      <c r="G118" s="9"/>
      <c r="H118" s="9"/>
      <c r="I118" s="9"/>
      <c r="J118" s="9"/>
      <c r="K118" s="9"/>
    </row>
    <row r="119" spans="2:11" ht="15.75" customHeight="1">
      <c r="B119" s="48"/>
      <c r="C119" s="48"/>
      <c r="D119" s="9"/>
      <c r="E119" s="9"/>
      <c r="F119" s="9"/>
      <c r="G119" s="9"/>
      <c r="H119" s="9"/>
      <c r="I119" s="9"/>
      <c r="J119" s="9"/>
      <c r="K119" s="9"/>
    </row>
    <row r="120" spans="2:11" ht="15.75" customHeight="1">
      <c r="B120" s="48"/>
      <c r="C120" s="48"/>
      <c r="D120" s="9"/>
      <c r="E120" s="9"/>
      <c r="F120" s="9"/>
      <c r="G120" s="9"/>
      <c r="H120" s="9"/>
      <c r="I120" s="9"/>
      <c r="J120" s="9"/>
      <c r="K120" s="9"/>
    </row>
    <row r="121" spans="2:11" ht="15.75" customHeight="1">
      <c r="B121" s="48"/>
      <c r="C121" s="48"/>
      <c r="D121" s="9"/>
      <c r="E121" s="9"/>
      <c r="F121" s="9"/>
      <c r="G121" s="9"/>
      <c r="H121" s="9"/>
      <c r="I121" s="9"/>
      <c r="J121" s="9"/>
      <c r="K121" s="9"/>
    </row>
    <row r="122" spans="2:11" ht="15.75" customHeight="1">
      <c r="B122" s="48"/>
      <c r="C122" s="48"/>
      <c r="D122" s="9"/>
      <c r="E122" s="9"/>
      <c r="F122" s="9"/>
      <c r="G122" s="9"/>
      <c r="H122" s="9"/>
      <c r="I122" s="9"/>
      <c r="J122" s="9"/>
      <c r="K122" s="9"/>
    </row>
    <row r="123" spans="2:11" ht="15.75" customHeight="1">
      <c r="B123" s="48"/>
      <c r="C123" s="48"/>
      <c r="D123" s="9"/>
      <c r="E123" s="9"/>
      <c r="F123" s="9"/>
      <c r="G123" s="9"/>
      <c r="H123" s="9"/>
      <c r="I123" s="9"/>
      <c r="J123" s="9"/>
      <c r="K123" s="9"/>
    </row>
    <row r="124" spans="2:11" ht="15.75" customHeight="1">
      <c r="B124" s="48"/>
      <c r="C124" s="48"/>
      <c r="D124" s="9"/>
      <c r="E124" s="9"/>
      <c r="F124" s="9"/>
      <c r="G124" s="9"/>
      <c r="H124" s="9"/>
      <c r="I124" s="9"/>
      <c r="J124" s="9"/>
      <c r="K124" s="9"/>
    </row>
    <row r="125" spans="2:11" ht="15.75" customHeight="1">
      <c r="B125" s="48"/>
      <c r="C125" s="48"/>
      <c r="D125" s="9"/>
      <c r="E125" s="9"/>
      <c r="F125" s="9"/>
      <c r="G125" s="9"/>
      <c r="H125" s="9"/>
      <c r="I125" s="9"/>
      <c r="J125" s="9"/>
      <c r="K125" s="9"/>
    </row>
    <row r="126" spans="2:11" ht="15.75" customHeight="1">
      <c r="B126" s="48"/>
      <c r="C126" s="48"/>
      <c r="D126" s="9"/>
      <c r="E126" s="9"/>
      <c r="F126" s="9"/>
      <c r="G126" s="9"/>
      <c r="H126" s="9"/>
      <c r="I126" s="9"/>
      <c r="J126" s="9"/>
      <c r="K126" s="9"/>
    </row>
    <row r="127" spans="2:11" ht="15.75" customHeight="1">
      <c r="B127" s="48"/>
      <c r="C127" s="48"/>
      <c r="D127" s="9"/>
      <c r="E127" s="9"/>
      <c r="F127" s="9"/>
      <c r="G127" s="9"/>
      <c r="H127" s="9"/>
      <c r="I127" s="9"/>
      <c r="J127" s="9"/>
      <c r="K127" s="9"/>
    </row>
    <row r="128" spans="2:11" ht="15.75" customHeight="1">
      <c r="B128" s="48"/>
      <c r="C128" s="48"/>
      <c r="D128" s="9"/>
      <c r="E128" s="9"/>
      <c r="F128" s="9"/>
      <c r="G128" s="9"/>
      <c r="H128" s="9"/>
      <c r="I128" s="9"/>
      <c r="J128" s="9"/>
      <c r="K128" s="9"/>
    </row>
    <row r="129" spans="2:11" ht="15.75" customHeight="1">
      <c r="B129" s="48"/>
      <c r="C129" s="48"/>
      <c r="D129" s="9"/>
      <c r="E129" s="9"/>
      <c r="F129" s="9"/>
      <c r="G129" s="9"/>
      <c r="H129" s="9"/>
      <c r="I129" s="9"/>
      <c r="J129" s="9"/>
      <c r="K129" s="9"/>
    </row>
    <row r="130" spans="2:11" ht="15.75" customHeight="1">
      <c r="B130" s="48"/>
      <c r="C130" s="48"/>
      <c r="D130" s="9"/>
      <c r="E130" s="9"/>
      <c r="F130" s="9"/>
      <c r="G130" s="9"/>
      <c r="H130" s="9"/>
      <c r="I130" s="9"/>
      <c r="J130" s="9"/>
      <c r="K130" s="9"/>
    </row>
    <row r="131" spans="2:11" ht="15.75" customHeight="1">
      <c r="B131" s="48"/>
      <c r="C131" s="48"/>
      <c r="D131" s="9"/>
      <c r="E131" s="9"/>
      <c r="F131" s="9"/>
      <c r="G131" s="9"/>
      <c r="H131" s="9"/>
      <c r="I131" s="9"/>
      <c r="J131" s="9"/>
      <c r="K131" s="9"/>
    </row>
    <row r="132" spans="2:11" ht="15.75" customHeight="1">
      <c r="B132" s="48"/>
      <c r="C132" s="48"/>
      <c r="D132" s="9"/>
      <c r="E132" s="9"/>
      <c r="F132" s="9"/>
      <c r="G132" s="9"/>
      <c r="H132" s="9"/>
      <c r="I132" s="9"/>
      <c r="J132" s="9"/>
      <c r="K132" s="9"/>
    </row>
    <row r="133" spans="2:11" ht="15.75" customHeight="1">
      <c r="B133" s="48"/>
      <c r="C133" s="48"/>
      <c r="D133" s="9"/>
      <c r="E133" s="9"/>
      <c r="F133" s="9"/>
      <c r="G133" s="9"/>
      <c r="H133" s="9"/>
      <c r="I133" s="9"/>
      <c r="J133" s="9"/>
      <c r="K133" s="9"/>
    </row>
    <row r="134" spans="2:11" ht="15.75" customHeight="1">
      <c r="B134" s="48"/>
      <c r="C134" s="48"/>
      <c r="D134" s="9"/>
      <c r="E134" s="9"/>
      <c r="F134" s="9"/>
      <c r="G134" s="9"/>
      <c r="H134" s="9"/>
      <c r="I134" s="9"/>
      <c r="J134" s="9"/>
      <c r="K134" s="9"/>
    </row>
    <row r="135" spans="2:11" ht="15.75" customHeight="1">
      <c r="B135" s="48"/>
      <c r="C135" s="48"/>
      <c r="D135" s="9"/>
      <c r="E135" s="9"/>
      <c r="F135" s="9"/>
      <c r="G135" s="9"/>
      <c r="H135" s="9"/>
      <c r="I135" s="9"/>
      <c r="J135" s="9"/>
      <c r="K135" s="9"/>
    </row>
    <row r="136" spans="2:11" ht="15.75" customHeight="1">
      <c r="B136" s="48"/>
      <c r="C136" s="48"/>
      <c r="D136" s="9"/>
      <c r="E136" s="9"/>
      <c r="F136" s="9"/>
      <c r="G136" s="9"/>
      <c r="H136" s="9"/>
      <c r="I136" s="9"/>
      <c r="J136" s="9"/>
      <c r="K136" s="9"/>
    </row>
    <row r="137" spans="2:11" ht="15.75" customHeight="1">
      <c r="B137" s="48"/>
      <c r="C137" s="48"/>
      <c r="D137" s="9"/>
      <c r="E137" s="9"/>
      <c r="F137" s="9"/>
      <c r="G137" s="9"/>
      <c r="H137" s="9"/>
      <c r="I137" s="9"/>
      <c r="J137" s="9"/>
      <c r="K137" s="9"/>
    </row>
    <row r="138" spans="2:11" ht="15.75" customHeight="1">
      <c r="B138" s="48"/>
      <c r="C138" s="48"/>
      <c r="D138" s="9"/>
      <c r="E138" s="9"/>
      <c r="F138" s="9"/>
      <c r="G138" s="9"/>
      <c r="H138" s="9"/>
      <c r="I138" s="9"/>
      <c r="J138" s="9"/>
      <c r="K138" s="9"/>
    </row>
    <row r="139" spans="2:11" ht="15.75" customHeight="1">
      <c r="B139" s="48"/>
      <c r="C139" s="48"/>
      <c r="D139" s="9"/>
      <c r="E139" s="9"/>
      <c r="F139" s="9"/>
      <c r="G139" s="9"/>
      <c r="H139" s="9"/>
      <c r="I139" s="9"/>
      <c r="J139" s="9"/>
      <c r="K139" s="9"/>
    </row>
    <row r="140" spans="2:11" ht="15.75" customHeight="1">
      <c r="B140" s="48"/>
      <c r="C140" s="48"/>
      <c r="D140" s="9"/>
      <c r="E140" s="9"/>
      <c r="F140" s="9"/>
      <c r="G140" s="9"/>
      <c r="H140" s="9"/>
      <c r="I140" s="9"/>
      <c r="J140" s="9"/>
      <c r="K140" s="9"/>
    </row>
    <row r="141" spans="2:11" ht="15.75" customHeight="1">
      <c r="B141" s="48"/>
      <c r="C141" s="48"/>
      <c r="D141" s="9"/>
      <c r="E141" s="9"/>
      <c r="F141" s="9"/>
      <c r="G141" s="9"/>
      <c r="H141" s="9"/>
      <c r="I141" s="9"/>
      <c r="J141" s="9"/>
      <c r="K141" s="9"/>
    </row>
    <row r="142" spans="2:11" ht="15.75" customHeight="1">
      <c r="B142" s="48"/>
      <c r="C142" s="48"/>
      <c r="D142" s="9"/>
      <c r="E142" s="9"/>
      <c r="F142" s="9"/>
      <c r="G142" s="9"/>
      <c r="H142" s="9"/>
      <c r="I142" s="9"/>
      <c r="J142" s="9"/>
      <c r="K142" s="9"/>
    </row>
    <row r="143" spans="2:11" ht="15.75" customHeight="1">
      <c r="B143" s="48"/>
      <c r="C143" s="48"/>
      <c r="D143" s="9"/>
      <c r="E143" s="9"/>
      <c r="F143" s="9"/>
      <c r="G143" s="9"/>
      <c r="H143" s="9"/>
      <c r="I143" s="9"/>
      <c r="J143" s="9"/>
      <c r="K143" s="9"/>
    </row>
    <row r="144" spans="2:11" ht="15.75" customHeight="1">
      <c r="B144" s="48"/>
      <c r="C144" s="48"/>
      <c r="D144" s="9"/>
      <c r="E144" s="9"/>
      <c r="F144" s="9"/>
      <c r="G144" s="9"/>
      <c r="H144" s="9"/>
      <c r="I144" s="9"/>
      <c r="J144" s="9"/>
      <c r="K144" s="9"/>
    </row>
    <row r="145" spans="2:11" ht="15.75" customHeight="1">
      <c r="B145" s="48"/>
      <c r="C145" s="48"/>
      <c r="D145" s="9"/>
      <c r="E145" s="9"/>
      <c r="F145" s="9"/>
      <c r="G145" s="9"/>
      <c r="H145" s="9"/>
      <c r="I145" s="9"/>
      <c r="J145" s="9"/>
      <c r="K145" s="9"/>
    </row>
    <row r="146" spans="2:11" ht="15.75" customHeight="1">
      <c r="B146" s="48"/>
      <c r="C146" s="48"/>
      <c r="D146" s="9"/>
      <c r="E146" s="9"/>
      <c r="F146" s="9"/>
      <c r="G146" s="9"/>
      <c r="H146" s="9"/>
      <c r="I146" s="9"/>
      <c r="J146" s="9"/>
      <c r="K146" s="9"/>
    </row>
    <row r="147" spans="2:11" ht="15.75" customHeight="1">
      <c r="B147" s="48"/>
      <c r="C147" s="48"/>
      <c r="D147" s="9"/>
      <c r="E147" s="9"/>
      <c r="F147" s="9"/>
      <c r="G147" s="9"/>
      <c r="H147" s="9"/>
      <c r="I147" s="9"/>
      <c r="J147" s="9"/>
      <c r="K147" s="9"/>
    </row>
    <row r="148" spans="2:11" ht="15.75" customHeight="1"/>
    <row r="149" spans="2:11" ht="15.75" customHeight="1"/>
    <row r="150" spans="2:11" ht="15.75" customHeight="1"/>
    <row r="151" spans="2:11" ht="15.75" customHeight="1"/>
    <row r="152" spans="2:11" ht="15.75" customHeight="1"/>
    <row r="153" spans="2:11" ht="15.75" customHeight="1"/>
    <row r="154" spans="2:11" ht="15.75" customHeight="1"/>
    <row r="155" spans="2:11" ht="15.75" customHeight="1"/>
    <row r="156" spans="2:11" ht="15.75" customHeight="1"/>
    <row r="157" spans="2:11" ht="15.75" customHeight="1"/>
    <row r="158" spans="2:11" ht="15.75" customHeight="1"/>
    <row r="159" spans="2:11" ht="15.75" customHeight="1"/>
    <row r="160" spans="2:11"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sheetData>
  <mergeCells count="1">
    <mergeCell ref="B2:I2"/>
  </mergeCells>
  <pageMargins left="0.511811024" right="0.511811024" top="0.78740157499999996" bottom="0.78740157499999996" header="0" footer="0"/>
  <pageSetup paperSize="9" orientation="portrait"/>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I922"/>
  <sheetViews>
    <sheetView showGridLines="0" workbookViewId="0">
      <pane ySplit="3" topLeftCell="A4" activePane="bottomLeft" state="frozen"/>
      <selection pane="bottomLeft" activeCell="B5" sqref="B5"/>
    </sheetView>
  </sheetViews>
  <sheetFormatPr defaultColWidth="14.42578125" defaultRowHeight="15" customHeight="1"/>
  <cols>
    <col min="1" max="1" width="8.7109375" customWidth="1"/>
    <col min="2" max="2" width="19.28515625" customWidth="1"/>
    <col min="3" max="3" width="12.42578125" customWidth="1"/>
    <col min="4" max="4" width="11.7109375" customWidth="1"/>
    <col min="5" max="6" width="11.42578125" customWidth="1"/>
    <col min="7" max="7" width="30.7109375" customWidth="1"/>
    <col min="8" max="27" width="8.7109375" customWidth="1"/>
  </cols>
  <sheetData>
    <row r="1" spans="2:9">
      <c r="G1" s="84"/>
    </row>
    <row r="2" spans="2:9" ht="45.75" customHeight="1">
      <c r="B2" s="81" t="s">
        <v>784</v>
      </c>
      <c r="C2" s="82"/>
      <c r="D2" s="82"/>
      <c r="E2" s="82"/>
      <c r="F2" s="83"/>
      <c r="G2" s="97"/>
    </row>
    <row r="3" spans="2:9">
      <c r="B3" s="17" t="s">
        <v>647</v>
      </c>
      <c r="C3" s="17" t="s">
        <v>648</v>
      </c>
      <c r="D3" s="17" t="s">
        <v>383</v>
      </c>
      <c r="E3" s="17" t="s">
        <v>471</v>
      </c>
      <c r="F3" s="17" t="s">
        <v>785</v>
      </c>
      <c r="G3" s="98"/>
    </row>
    <row r="4" spans="2:9">
      <c r="B4" s="19" t="s">
        <v>725</v>
      </c>
      <c r="C4" s="19" t="s">
        <v>726</v>
      </c>
      <c r="D4" s="28" t="s">
        <v>727</v>
      </c>
      <c r="E4" s="28"/>
      <c r="F4" s="28"/>
      <c r="G4" s="9" t="s">
        <v>765</v>
      </c>
    </row>
    <row r="5" spans="2:9">
      <c r="B5" s="19" t="s">
        <v>725</v>
      </c>
      <c r="C5" s="19" t="s">
        <v>728</v>
      </c>
      <c r="D5" s="28" t="s">
        <v>727</v>
      </c>
      <c r="E5" s="28"/>
      <c r="F5" s="28"/>
      <c r="G5" s="9" t="s">
        <v>766</v>
      </c>
      <c r="H5" s="9"/>
      <c r="I5" s="9"/>
    </row>
    <row r="6" spans="2:9">
      <c r="B6" s="19" t="s">
        <v>729</v>
      </c>
      <c r="C6" s="19" t="s">
        <v>652</v>
      </c>
      <c r="D6" s="28" t="s">
        <v>727</v>
      </c>
      <c r="E6" s="28"/>
      <c r="F6" s="28"/>
      <c r="G6" s="9" t="s">
        <v>767</v>
      </c>
      <c r="H6" s="9"/>
      <c r="I6" s="9"/>
    </row>
    <row r="7" spans="2:9">
      <c r="B7" s="19" t="s">
        <v>730</v>
      </c>
      <c r="C7" s="19" t="s">
        <v>653</v>
      </c>
      <c r="D7" s="28" t="s">
        <v>727</v>
      </c>
      <c r="E7" s="28"/>
      <c r="F7" s="28"/>
      <c r="G7" s="9" t="s">
        <v>768</v>
      </c>
      <c r="I7" s="9"/>
    </row>
    <row r="8" spans="2:9">
      <c r="B8" s="19" t="s">
        <v>731</v>
      </c>
      <c r="C8" s="19" t="s">
        <v>654</v>
      </c>
      <c r="D8" s="28"/>
      <c r="E8" s="28"/>
      <c r="F8" s="28"/>
      <c r="G8" s="47" t="s">
        <v>767</v>
      </c>
      <c r="H8" s="9"/>
      <c r="I8" s="9"/>
    </row>
    <row r="9" spans="2:9">
      <c r="B9" s="19" t="s">
        <v>732</v>
      </c>
      <c r="C9" s="19" t="s">
        <v>655</v>
      </c>
      <c r="D9" s="28" t="s">
        <v>727</v>
      </c>
      <c r="E9" s="28"/>
      <c r="F9" s="28"/>
      <c r="G9" s="9" t="s">
        <v>769</v>
      </c>
      <c r="H9" s="9"/>
      <c r="I9" s="9"/>
    </row>
    <row r="10" spans="2:9">
      <c r="B10" s="19" t="s">
        <v>733</v>
      </c>
      <c r="C10" s="19" t="s">
        <v>656</v>
      </c>
      <c r="D10" s="28"/>
      <c r="E10" s="28"/>
      <c r="F10" s="28" t="s">
        <v>727</v>
      </c>
      <c r="G10" s="9" t="s">
        <v>770</v>
      </c>
      <c r="I10" s="9"/>
    </row>
    <row r="11" spans="2:9">
      <c r="B11" s="19" t="s">
        <v>734</v>
      </c>
      <c r="C11" s="19" t="s">
        <v>657</v>
      </c>
      <c r="D11" s="28" t="s">
        <v>727</v>
      </c>
      <c r="E11" s="28"/>
      <c r="F11" s="28"/>
      <c r="G11" s="9" t="s">
        <v>771</v>
      </c>
      <c r="H11" s="9"/>
      <c r="I11" s="9"/>
    </row>
    <row r="12" spans="2:9">
      <c r="B12" s="19" t="s">
        <v>735</v>
      </c>
      <c r="C12" s="19" t="s">
        <v>658</v>
      </c>
      <c r="D12" s="28" t="s">
        <v>727</v>
      </c>
      <c r="E12" s="28"/>
      <c r="F12" s="28"/>
      <c r="G12" s="9" t="s">
        <v>770</v>
      </c>
      <c r="H12" s="9"/>
      <c r="I12" s="9"/>
    </row>
    <row r="13" spans="2:9">
      <c r="B13" s="19" t="s">
        <v>736</v>
      </c>
      <c r="C13" s="19" t="s">
        <v>659</v>
      </c>
      <c r="D13" s="28" t="s">
        <v>727</v>
      </c>
      <c r="E13" s="28"/>
      <c r="F13" s="28"/>
      <c r="G13" s="9" t="s">
        <v>772</v>
      </c>
      <c r="H13" s="9"/>
      <c r="I13" s="9"/>
    </row>
    <row r="14" spans="2:9">
      <c r="B14" s="19" t="s">
        <v>737</v>
      </c>
      <c r="C14" s="19" t="s">
        <v>660</v>
      </c>
      <c r="D14" s="28" t="s">
        <v>727</v>
      </c>
      <c r="E14" s="28"/>
      <c r="F14" s="28"/>
      <c r="G14" s="9" t="s">
        <v>768</v>
      </c>
      <c r="H14" s="9"/>
      <c r="I14" s="9"/>
    </row>
    <row r="15" spans="2:9">
      <c r="B15" s="19" t="s">
        <v>738</v>
      </c>
      <c r="C15" s="19" t="s">
        <v>739</v>
      </c>
      <c r="D15" s="28" t="s">
        <v>727</v>
      </c>
      <c r="E15" s="28"/>
      <c r="F15" s="28"/>
      <c r="G15" s="9" t="s">
        <v>770</v>
      </c>
      <c r="H15" s="9"/>
      <c r="I15" s="9"/>
    </row>
    <row r="16" spans="2:9">
      <c r="B16" s="19" t="s">
        <v>738</v>
      </c>
      <c r="C16" s="19" t="s">
        <v>740</v>
      </c>
      <c r="D16" s="28"/>
      <c r="E16" s="28" t="s">
        <v>727</v>
      </c>
      <c r="F16" s="28"/>
      <c r="G16" s="9" t="s">
        <v>773</v>
      </c>
      <c r="H16" s="9"/>
      <c r="I16" s="9"/>
    </row>
    <row r="17" spans="2:9">
      <c r="B17" s="19" t="s">
        <v>741</v>
      </c>
      <c r="C17" s="19" t="s">
        <v>662</v>
      </c>
      <c r="D17" s="28" t="s">
        <v>727</v>
      </c>
      <c r="E17" s="28"/>
      <c r="F17" s="28"/>
      <c r="G17" s="9" t="s">
        <v>774</v>
      </c>
      <c r="H17" s="9"/>
      <c r="I17" s="9"/>
    </row>
    <row r="18" spans="2:9">
      <c r="B18" s="19" t="s">
        <v>742</v>
      </c>
      <c r="C18" s="19" t="s">
        <v>663</v>
      </c>
      <c r="D18" s="28" t="s">
        <v>727</v>
      </c>
      <c r="E18" s="28"/>
      <c r="F18" s="28"/>
      <c r="G18" s="9" t="s">
        <v>768</v>
      </c>
      <c r="H18" s="9"/>
      <c r="I18" s="9"/>
    </row>
    <row r="19" spans="2:9">
      <c r="B19" s="19" t="s">
        <v>743</v>
      </c>
      <c r="C19" s="19" t="s">
        <v>664</v>
      </c>
      <c r="D19" s="28" t="s">
        <v>727</v>
      </c>
      <c r="E19" s="28"/>
      <c r="F19" s="28"/>
      <c r="G19" s="9" t="s">
        <v>770</v>
      </c>
      <c r="H19" s="9"/>
      <c r="I19" s="9"/>
    </row>
    <row r="20" spans="2:9">
      <c r="B20" s="19" t="s">
        <v>744</v>
      </c>
      <c r="C20" s="19" t="s">
        <v>745</v>
      </c>
      <c r="D20" s="28" t="s">
        <v>727</v>
      </c>
      <c r="E20" s="28"/>
      <c r="F20" s="28"/>
      <c r="G20" s="9" t="s">
        <v>770</v>
      </c>
      <c r="H20" s="9"/>
      <c r="I20" s="9"/>
    </row>
    <row r="21" spans="2:9">
      <c r="B21" s="19" t="s">
        <v>744</v>
      </c>
      <c r="C21" s="19" t="s">
        <v>746</v>
      </c>
      <c r="D21" s="28"/>
      <c r="E21" s="28" t="s">
        <v>727</v>
      </c>
      <c r="F21" s="28"/>
      <c r="G21" s="9" t="s">
        <v>773</v>
      </c>
      <c r="I21" s="9"/>
    </row>
    <row r="22" spans="2:9">
      <c r="B22" s="19" t="s">
        <v>747</v>
      </c>
      <c r="C22" s="19" t="s">
        <v>666</v>
      </c>
      <c r="D22" s="28" t="s">
        <v>727</v>
      </c>
      <c r="E22" s="28"/>
      <c r="F22" s="28"/>
      <c r="G22" s="9" t="s">
        <v>768</v>
      </c>
      <c r="I22" s="9"/>
    </row>
    <row r="23" spans="2:9">
      <c r="B23" s="19" t="s">
        <v>748</v>
      </c>
      <c r="C23" s="19" t="s">
        <v>749</v>
      </c>
      <c r="D23" s="28"/>
      <c r="E23" s="28" t="s">
        <v>727</v>
      </c>
      <c r="F23" s="28"/>
      <c r="G23" s="9" t="s">
        <v>769</v>
      </c>
      <c r="I23" s="9"/>
    </row>
    <row r="24" spans="2:9" ht="15.75" customHeight="1">
      <c r="B24" s="19" t="s">
        <v>748</v>
      </c>
      <c r="C24" s="99" t="s">
        <v>750</v>
      </c>
      <c r="D24" s="28" t="s">
        <v>727</v>
      </c>
      <c r="E24" s="28"/>
      <c r="F24" s="28"/>
      <c r="G24" s="9" t="s">
        <v>775</v>
      </c>
      <c r="I24" s="9"/>
    </row>
    <row r="25" spans="2:9" ht="15.75" customHeight="1">
      <c r="B25" s="19" t="s">
        <v>751</v>
      </c>
      <c r="C25" s="19" t="s">
        <v>668</v>
      </c>
      <c r="D25" s="28" t="s">
        <v>727</v>
      </c>
      <c r="E25" s="28"/>
      <c r="F25" s="28"/>
      <c r="G25" s="9" t="s">
        <v>768</v>
      </c>
      <c r="I25" s="9"/>
    </row>
    <row r="26" spans="2:9" ht="15.75" customHeight="1">
      <c r="B26" s="19" t="s">
        <v>752</v>
      </c>
      <c r="C26" s="19" t="s">
        <v>669</v>
      </c>
      <c r="D26" s="28" t="s">
        <v>727</v>
      </c>
      <c r="E26" s="28"/>
      <c r="F26" s="28"/>
      <c r="G26" s="9" t="s">
        <v>770</v>
      </c>
      <c r="H26" s="9"/>
      <c r="I26" s="9"/>
    </row>
    <row r="27" spans="2:9" ht="15.75" customHeight="1">
      <c r="B27" s="19" t="s">
        <v>753</v>
      </c>
      <c r="C27" s="19" t="s">
        <v>670</v>
      </c>
      <c r="D27" s="28" t="s">
        <v>727</v>
      </c>
      <c r="E27" s="28"/>
      <c r="F27" s="28"/>
      <c r="G27" s="9" t="s">
        <v>768</v>
      </c>
      <c r="H27" s="9"/>
      <c r="I27" s="9"/>
    </row>
    <row r="28" spans="2:9" ht="15.75" customHeight="1">
      <c r="B28" s="19" t="s">
        <v>754</v>
      </c>
      <c r="C28" s="19" t="s">
        <v>755</v>
      </c>
      <c r="D28" s="28" t="s">
        <v>727</v>
      </c>
      <c r="E28" s="28"/>
      <c r="F28" s="28"/>
      <c r="G28" s="9" t="s">
        <v>776</v>
      </c>
      <c r="H28" s="9"/>
      <c r="I28" s="9"/>
    </row>
    <row r="29" spans="2:9" ht="15.75" customHeight="1">
      <c r="B29" s="19" t="s">
        <v>754</v>
      </c>
      <c r="C29" s="19" t="s">
        <v>756</v>
      </c>
      <c r="D29" s="28" t="s">
        <v>727</v>
      </c>
      <c r="E29" s="28"/>
      <c r="F29" s="28"/>
      <c r="G29" s="9" t="s">
        <v>777</v>
      </c>
      <c r="H29" s="9"/>
      <c r="I29" s="9"/>
    </row>
    <row r="30" spans="2:9" ht="15.75" customHeight="1">
      <c r="B30" s="19" t="s">
        <v>754</v>
      </c>
      <c r="C30" s="19" t="s">
        <v>757</v>
      </c>
      <c r="D30" s="28" t="s">
        <v>727</v>
      </c>
      <c r="E30" s="28"/>
      <c r="F30" s="28"/>
      <c r="G30" s="9" t="s">
        <v>778</v>
      </c>
      <c r="H30" s="9"/>
      <c r="I30" s="9"/>
    </row>
    <row r="31" spans="2:9" ht="15.75" customHeight="1">
      <c r="B31" s="19" t="s">
        <v>758</v>
      </c>
      <c r="C31" s="19" t="s">
        <v>672</v>
      </c>
      <c r="D31" s="28"/>
      <c r="E31" s="28"/>
      <c r="F31" s="28"/>
      <c r="G31" s="47" t="s">
        <v>772</v>
      </c>
      <c r="H31" s="9"/>
      <c r="I31" s="9"/>
    </row>
    <row r="32" spans="2:9" ht="15.75" customHeight="1">
      <c r="B32" s="19" t="s">
        <v>759</v>
      </c>
      <c r="C32" s="19" t="s">
        <v>673</v>
      </c>
      <c r="D32" s="28"/>
      <c r="E32" s="28" t="s">
        <v>727</v>
      </c>
      <c r="F32" s="28"/>
      <c r="G32" s="9" t="s">
        <v>769</v>
      </c>
      <c r="I32" s="9"/>
    </row>
    <row r="33" spans="2:9" ht="15.75" customHeight="1">
      <c r="B33" s="19" t="s">
        <v>760</v>
      </c>
      <c r="C33" s="19" t="s">
        <v>674</v>
      </c>
      <c r="D33" s="28" t="s">
        <v>727</v>
      </c>
      <c r="E33" s="28"/>
      <c r="F33" s="28"/>
      <c r="G33" s="9" t="s">
        <v>768</v>
      </c>
      <c r="I33" s="9"/>
    </row>
    <row r="34" spans="2:9" ht="15.75" customHeight="1">
      <c r="B34" s="19" t="s">
        <v>761</v>
      </c>
      <c r="C34" s="19" t="s">
        <v>675</v>
      </c>
      <c r="D34" s="28"/>
      <c r="E34" s="28" t="s">
        <v>727</v>
      </c>
      <c r="F34" s="28"/>
      <c r="G34" s="9" t="s">
        <v>769</v>
      </c>
      <c r="I34" s="9"/>
    </row>
    <row r="35" spans="2:9" ht="15.75" customHeight="1">
      <c r="B35" s="19" t="s">
        <v>762</v>
      </c>
      <c r="C35" s="19" t="s">
        <v>676</v>
      </c>
      <c r="D35" s="28"/>
      <c r="E35" s="28"/>
      <c r="F35" s="28"/>
      <c r="G35" s="47" t="s">
        <v>772</v>
      </c>
      <c r="I35" s="9"/>
    </row>
    <row r="36" spans="2:9" ht="15.75" customHeight="1">
      <c r="B36" s="48"/>
      <c r="C36" s="48"/>
      <c r="D36" s="9">
        <f t="shared" ref="D36:F36" si="0">COUNTIFS(D4:D35, "x")</f>
        <v>23</v>
      </c>
      <c r="E36" s="9">
        <f t="shared" si="0"/>
        <v>5</v>
      </c>
      <c r="F36" s="9">
        <f t="shared" si="0"/>
        <v>1</v>
      </c>
      <c r="G36" s="84">
        <f t="shared" ref="G36:G37" si="1">SUM(D36:F36)</f>
        <v>29</v>
      </c>
      <c r="I36" s="9"/>
    </row>
    <row r="37" spans="2:9" ht="15.75" customHeight="1">
      <c r="B37" s="48"/>
      <c r="C37" s="48"/>
      <c r="D37" s="46">
        <f>D36/G36</f>
        <v>0.7931034482758621</v>
      </c>
      <c r="E37" s="46">
        <f t="shared" ref="E37:F37" si="2">E36/$G$36</f>
        <v>0.17241379310344829</v>
      </c>
      <c r="F37" s="46">
        <f t="shared" si="2"/>
        <v>3.4482758620689655E-2</v>
      </c>
      <c r="G37" s="100">
        <f t="shared" si="1"/>
        <v>1</v>
      </c>
      <c r="I37" s="9"/>
    </row>
    <row r="38" spans="2:9" ht="15.75" customHeight="1">
      <c r="G38" s="84"/>
      <c r="I38" s="9"/>
    </row>
    <row r="39" spans="2:9" ht="15.75" customHeight="1">
      <c r="B39" s="48"/>
      <c r="C39" s="48"/>
      <c r="D39" s="9"/>
      <c r="E39" s="9"/>
      <c r="F39" s="9"/>
      <c r="G39" s="84"/>
      <c r="I39" s="9"/>
    </row>
    <row r="40" spans="2:9" ht="15.75" customHeight="1">
      <c r="B40" s="9">
        <v>24</v>
      </c>
      <c r="C40" s="46">
        <v>0.82758620689655171</v>
      </c>
      <c r="D40" s="9">
        <v>24</v>
      </c>
      <c r="E40" s="9">
        <v>4</v>
      </c>
      <c r="F40" s="9">
        <v>1</v>
      </c>
      <c r="G40" s="84"/>
      <c r="I40" s="9"/>
    </row>
    <row r="41" spans="2:9" ht="15.75" customHeight="1">
      <c r="B41" s="9">
        <v>4</v>
      </c>
      <c r="C41" s="46">
        <v>0.13793103448275862</v>
      </c>
      <c r="D41" s="9">
        <v>0.82758620689655171</v>
      </c>
      <c r="E41" s="9">
        <v>0.13793103448275862</v>
      </c>
      <c r="F41" s="9">
        <v>3.4482758620689655E-2</v>
      </c>
      <c r="G41" s="84"/>
      <c r="I41" s="9"/>
    </row>
    <row r="42" spans="2:9" ht="15.75" customHeight="1">
      <c r="B42" s="9">
        <v>1</v>
      </c>
      <c r="C42" s="46">
        <v>3.4482758620689655E-2</v>
      </c>
      <c r="D42" s="9"/>
      <c r="E42" s="9"/>
      <c r="F42" s="9"/>
      <c r="G42" s="84"/>
      <c r="I42" s="9"/>
    </row>
    <row r="43" spans="2:9" ht="15.75" customHeight="1">
      <c r="B43" s="48"/>
      <c r="C43" s="48"/>
      <c r="D43" s="9"/>
      <c r="E43" s="9"/>
      <c r="F43" s="9"/>
      <c r="G43" s="84"/>
      <c r="I43" s="9"/>
    </row>
    <row r="44" spans="2:9" ht="15.75" customHeight="1">
      <c r="B44" s="48"/>
      <c r="C44" s="48"/>
      <c r="D44" s="9"/>
      <c r="E44" s="9"/>
      <c r="F44" s="9"/>
      <c r="G44" s="84"/>
      <c r="I44" s="9"/>
    </row>
    <row r="45" spans="2:9" ht="15.75" customHeight="1">
      <c r="B45" s="48"/>
      <c r="C45" s="48"/>
      <c r="D45" s="9"/>
      <c r="E45" s="9"/>
      <c r="F45" s="9"/>
      <c r="G45" s="84"/>
      <c r="I45" s="9"/>
    </row>
    <row r="46" spans="2:9" ht="15.75" customHeight="1">
      <c r="B46" s="48"/>
      <c r="C46" s="48"/>
      <c r="D46" s="9"/>
      <c r="E46" s="9"/>
      <c r="F46" s="9"/>
      <c r="G46" s="84"/>
      <c r="I46" s="9"/>
    </row>
    <row r="47" spans="2:9" ht="15.75" customHeight="1">
      <c r="B47" s="48"/>
      <c r="C47" s="48"/>
      <c r="D47" s="9"/>
      <c r="E47" s="9"/>
      <c r="F47" s="9"/>
      <c r="G47" s="84"/>
      <c r="I47" s="9"/>
    </row>
    <row r="48" spans="2:9" ht="15.75" customHeight="1">
      <c r="B48" s="48"/>
      <c r="C48" s="48"/>
      <c r="D48" s="9"/>
      <c r="E48" s="9"/>
      <c r="F48" s="9"/>
      <c r="G48" s="84"/>
      <c r="I48" s="9"/>
    </row>
    <row r="49" spans="2:9" ht="15.75" customHeight="1">
      <c r="B49" s="48"/>
      <c r="C49" s="48"/>
      <c r="D49" s="9"/>
      <c r="E49" s="9"/>
      <c r="F49" s="9"/>
      <c r="G49" s="84"/>
      <c r="I49" s="9"/>
    </row>
    <row r="50" spans="2:9" ht="15.75" customHeight="1">
      <c r="B50" s="48"/>
      <c r="C50" s="48"/>
      <c r="D50" s="9"/>
      <c r="E50" s="9"/>
      <c r="F50" s="9"/>
      <c r="G50" s="84"/>
      <c r="I50" s="9"/>
    </row>
    <row r="51" spans="2:9" ht="15.75" customHeight="1">
      <c r="B51" s="48"/>
      <c r="C51" s="48"/>
      <c r="D51" s="9"/>
      <c r="E51" s="9"/>
      <c r="F51" s="9"/>
      <c r="G51" s="84"/>
      <c r="I51" s="9"/>
    </row>
    <row r="52" spans="2:9" ht="15.75" customHeight="1">
      <c r="B52" s="48"/>
      <c r="C52" s="48"/>
      <c r="D52" s="9"/>
      <c r="E52" s="9"/>
      <c r="F52" s="9"/>
      <c r="G52" s="84"/>
      <c r="I52" s="9"/>
    </row>
    <row r="53" spans="2:9" ht="15.75" customHeight="1">
      <c r="B53" s="48"/>
      <c r="C53" s="48"/>
      <c r="D53" s="9"/>
      <c r="E53" s="9"/>
      <c r="F53" s="9"/>
      <c r="G53" s="84"/>
      <c r="I53" s="9"/>
    </row>
    <row r="54" spans="2:9" ht="15.75" customHeight="1">
      <c r="B54" s="48"/>
      <c r="C54" s="48"/>
      <c r="D54" s="9"/>
      <c r="E54" s="9"/>
      <c r="F54" s="9"/>
      <c r="G54" s="84"/>
      <c r="I54" s="9"/>
    </row>
    <row r="55" spans="2:9" ht="15.75" customHeight="1">
      <c r="B55" s="48"/>
      <c r="C55" s="48"/>
      <c r="D55" s="9"/>
      <c r="E55" s="9"/>
      <c r="F55" s="9"/>
      <c r="G55" s="84"/>
      <c r="I55" s="9"/>
    </row>
    <row r="56" spans="2:9" ht="15.75" customHeight="1">
      <c r="B56" s="48"/>
      <c r="C56" s="48"/>
      <c r="D56" s="9"/>
      <c r="E56" s="9"/>
      <c r="F56" s="9"/>
      <c r="G56" s="84"/>
      <c r="I56" s="9"/>
    </row>
    <row r="57" spans="2:9" ht="15.75" customHeight="1">
      <c r="B57" s="48"/>
      <c r="C57" s="48"/>
      <c r="D57" s="9"/>
      <c r="E57" s="9"/>
      <c r="F57" s="9"/>
      <c r="G57" s="84"/>
      <c r="I57" s="9"/>
    </row>
    <row r="58" spans="2:9" ht="15.75" customHeight="1">
      <c r="B58" s="48"/>
      <c r="C58" s="48"/>
      <c r="D58" s="9"/>
      <c r="E58" s="9"/>
      <c r="F58" s="9"/>
      <c r="G58" s="84"/>
      <c r="I58" s="9"/>
    </row>
    <row r="59" spans="2:9" ht="15.75" customHeight="1">
      <c r="B59" s="48"/>
      <c r="C59" s="48"/>
      <c r="D59" s="9"/>
      <c r="E59" s="9"/>
      <c r="F59" s="9"/>
      <c r="G59" s="84"/>
      <c r="I59" s="9"/>
    </row>
    <row r="60" spans="2:9" ht="15.75" customHeight="1">
      <c r="B60" s="48"/>
      <c r="C60" s="48"/>
      <c r="D60" s="9"/>
      <c r="E60" s="9"/>
      <c r="F60" s="9"/>
      <c r="G60" s="84"/>
      <c r="I60" s="9"/>
    </row>
    <row r="61" spans="2:9" ht="15.75" customHeight="1">
      <c r="B61" s="48"/>
      <c r="C61" s="48"/>
      <c r="D61" s="9"/>
      <c r="E61" s="9"/>
      <c r="F61" s="9"/>
      <c r="G61" s="84"/>
      <c r="I61" s="9"/>
    </row>
    <row r="62" spans="2:9" ht="15.75" customHeight="1">
      <c r="B62" s="48"/>
      <c r="C62" s="48"/>
      <c r="D62" s="9"/>
      <c r="E62" s="9"/>
      <c r="F62" s="9"/>
      <c r="G62" s="84"/>
      <c r="I62" s="9"/>
    </row>
    <row r="63" spans="2:9" ht="15.75" customHeight="1">
      <c r="B63" s="48"/>
      <c r="C63" s="48"/>
      <c r="D63" s="9"/>
      <c r="E63" s="9"/>
      <c r="F63" s="9"/>
      <c r="G63" s="84"/>
      <c r="I63" s="9"/>
    </row>
    <row r="64" spans="2:9" ht="15.75" customHeight="1">
      <c r="B64" s="48"/>
      <c r="C64" s="48"/>
      <c r="D64" s="9"/>
      <c r="E64" s="9"/>
      <c r="F64" s="9"/>
      <c r="G64" s="84"/>
      <c r="H64" s="9"/>
      <c r="I64" s="9"/>
    </row>
    <row r="65" spans="2:9" ht="15.75" customHeight="1">
      <c r="B65" s="48"/>
      <c r="C65" s="48"/>
      <c r="D65" s="9"/>
      <c r="E65" s="9"/>
      <c r="F65" s="9"/>
      <c r="G65" s="84"/>
      <c r="I65" s="9"/>
    </row>
    <row r="66" spans="2:9" ht="15.75" customHeight="1">
      <c r="B66" s="48"/>
      <c r="C66" s="48"/>
      <c r="D66" s="9"/>
      <c r="E66" s="9"/>
      <c r="F66" s="9"/>
      <c r="G66" s="84"/>
    </row>
    <row r="67" spans="2:9" ht="15.75" customHeight="1">
      <c r="B67" s="48"/>
      <c r="C67" s="48"/>
      <c r="D67" s="9"/>
      <c r="E67" s="9"/>
      <c r="F67" s="9"/>
      <c r="G67" s="84"/>
    </row>
    <row r="68" spans="2:9" ht="15.75" customHeight="1">
      <c r="B68" s="48"/>
      <c r="C68" s="48"/>
      <c r="D68" s="9"/>
      <c r="E68" s="9"/>
      <c r="F68" s="9"/>
      <c r="G68" s="84"/>
    </row>
    <row r="69" spans="2:9" ht="15.75" customHeight="1">
      <c r="B69" s="48"/>
      <c r="C69" s="48"/>
      <c r="D69" s="9"/>
      <c r="E69" s="9"/>
      <c r="F69" s="9"/>
      <c r="G69" s="84"/>
    </row>
    <row r="70" spans="2:9" ht="15.75" customHeight="1">
      <c r="B70" s="48"/>
      <c r="C70" s="48"/>
      <c r="D70" s="9"/>
      <c r="E70" s="9"/>
      <c r="F70" s="9"/>
      <c r="G70" s="84"/>
      <c r="H70" s="49"/>
    </row>
    <row r="71" spans="2:9" ht="15.75" customHeight="1">
      <c r="B71" s="48"/>
      <c r="C71" s="48"/>
      <c r="D71" s="9"/>
      <c r="E71" s="9"/>
      <c r="F71" s="9"/>
      <c r="G71" s="84"/>
    </row>
    <row r="72" spans="2:9" ht="15.75" customHeight="1">
      <c r="B72" s="48"/>
      <c r="C72" s="48"/>
      <c r="D72" s="9"/>
      <c r="E72" s="9"/>
      <c r="F72" s="9"/>
      <c r="G72" s="84"/>
    </row>
    <row r="73" spans="2:9" ht="15.75" customHeight="1">
      <c r="B73" s="48"/>
      <c r="C73" s="48"/>
      <c r="D73" s="9"/>
      <c r="E73" s="9"/>
      <c r="F73" s="9"/>
      <c r="G73" s="84"/>
    </row>
    <row r="74" spans="2:9" ht="15.75" customHeight="1">
      <c r="B74" s="48"/>
      <c r="C74" s="48"/>
      <c r="D74" s="9"/>
      <c r="E74" s="9"/>
      <c r="F74" s="9"/>
      <c r="G74" s="84"/>
    </row>
    <row r="75" spans="2:9" ht="15.75" customHeight="1">
      <c r="B75" s="48"/>
      <c r="C75" s="48"/>
      <c r="D75" s="9"/>
      <c r="E75" s="9"/>
      <c r="F75" s="9"/>
      <c r="G75" s="84"/>
    </row>
    <row r="76" spans="2:9" ht="15.75" customHeight="1">
      <c r="B76" s="48"/>
      <c r="C76" s="48"/>
      <c r="D76" s="9"/>
      <c r="E76" s="9"/>
      <c r="F76" s="9"/>
      <c r="G76" s="84"/>
    </row>
    <row r="77" spans="2:9" ht="15.75" customHeight="1">
      <c r="B77" s="48"/>
      <c r="C77" s="48"/>
      <c r="D77" s="9"/>
      <c r="E77" s="9"/>
      <c r="F77" s="9"/>
      <c r="G77" s="84"/>
    </row>
    <row r="78" spans="2:9" ht="15.75" customHeight="1">
      <c r="B78" s="48"/>
      <c r="C78" s="48"/>
      <c r="D78" s="9"/>
      <c r="E78" s="9"/>
      <c r="F78" s="9"/>
      <c r="G78" s="84"/>
    </row>
    <row r="79" spans="2:9" ht="15.75" customHeight="1">
      <c r="B79" s="48"/>
      <c r="C79" s="48"/>
      <c r="D79" s="9"/>
      <c r="E79" s="9"/>
      <c r="F79" s="9"/>
      <c r="G79" s="84"/>
    </row>
    <row r="80" spans="2:9" ht="15.75" customHeight="1">
      <c r="B80" s="48"/>
      <c r="C80" s="48"/>
      <c r="D80" s="9"/>
      <c r="E80" s="9"/>
      <c r="F80" s="9"/>
      <c r="G80" s="84"/>
    </row>
    <row r="81" spans="2:7" ht="15.75" customHeight="1">
      <c r="B81" s="48"/>
      <c r="C81" s="48"/>
      <c r="D81" s="9"/>
      <c r="E81" s="9"/>
      <c r="F81" s="9"/>
      <c r="G81" s="84"/>
    </row>
    <row r="82" spans="2:7" ht="15.75" customHeight="1">
      <c r="B82" s="48"/>
      <c r="C82" s="48"/>
      <c r="D82" s="9"/>
      <c r="E82" s="9"/>
      <c r="F82" s="9"/>
      <c r="G82" s="84"/>
    </row>
    <row r="83" spans="2:7" ht="15.75" customHeight="1">
      <c r="B83" s="48"/>
      <c r="C83" s="48"/>
      <c r="D83" s="9"/>
      <c r="E83" s="9"/>
      <c r="F83" s="9"/>
      <c r="G83" s="84"/>
    </row>
    <row r="84" spans="2:7" ht="15.75" customHeight="1">
      <c r="B84" s="48"/>
      <c r="C84" s="48"/>
      <c r="D84" s="9"/>
      <c r="E84" s="9"/>
      <c r="F84" s="9"/>
      <c r="G84" s="84"/>
    </row>
    <row r="85" spans="2:7" ht="15.75" customHeight="1">
      <c r="B85" s="48"/>
      <c r="C85" s="48"/>
      <c r="D85" s="9"/>
      <c r="E85" s="9"/>
      <c r="F85" s="9"/>
      <c r="G85" s="84"/>
    </row>
    <row r="86" spans="2:7" ht="15.75" customHeight="1">
      <c r="B86" s="48"/>
      <c r="C86" s="48"/>
      <c r="D86" s="9"/>
      <c r="E86" s="9"/>
      <c r="F86" s="9"/>
      <c r="G86" s="84"/>
    </row>
    <row r="87" spans="2:7" ht="15.75" customHeight="1">
      <c r="B87" s="48"/>
      <c r="C87" s="48"/>
      <c r="D87" s="9"/>
      <c r="E87" s="9"/>
      <c r="F87" s="9"/>
      <c r="G87" s="84"/>
    </row>
    <row r="88" spans="2:7" ht="15.75" customHeight="1">
      <c r="B88" s="48"/>
      <c r="C88" s="48"/>
      <c r="D88" s="9"/>
      <c r="E88" s="9"/>
      <c r="F88" s="9"/>
      <c r="G88" s="84"/>
    </row>
    <row r="89" spans="2:7" ht="15.75" customHeight="1">
      <c r="B89" s="48"/>
      <c r="C89" s="48"/>
      <c r="D89" s="9"/>
      <c r="E89" s="9"/>
      <c r="F89" s="9"/>
      <c r="G89" s="84"/>
    </row>
    <row r="90" spans="2:7" ht="15.75" customHeight="1">
      <c r="B90" s="48"/>
      <c r="C90" s="48"/>
      <c r="D90" s="9"/>
      <c r="E90" s="9"/>
      <c r="F90" s="9"/>
      <c r="G90" s="84"/>
    </row>
    <row r="91" spans="2:7" ht="15.75" customHeight="1">
      <c r="B91" s="48"/>
      <c r="C91" s="48"/>
      <c r="D91" s="9"/>
      <c r="E91" s="9"/>
      <c r="F91" s="9"/>
      <c r="G91" s="84"/>
    </row>
    <row r="92" spans="2:7" ht="15.75" customHeight="1">
      <c r="B92" s="48"/>
      <c r="C92" s="48"/>
      <c r="D92" s="9"/>
      <c r="E92" s="9"/>
      <c r="F92" s="9"/>
      <c r="G92" s="84"/>
    </row>
    <row r="93" spans="2:7" ht="15.75" customHeight="1">
      <c r="B93" s="48"/>
      <c r="C93" s="48"/>
      <c r="D93" s="9"/>
      <c r="E93" s="9"/>
      <c r="F93" s="9"/>
      <c r="G93" s="84"/>
    </row>
    <row r="94" spans="2:7" ht="15.75" customHeight="1">
      <c r="B94" s="48"/>
      <c r="C94" s="48"/>
      <c r="D94" s="9"/>
      <c r="E94" s="9"/>
      <c r="F94" s="9"/>
      <c r="G94" s="84"/>
    </row>
    <row r="95" spans="2:7" ht="15.75" customHeight="1">
      <c r="B95" s="48"/>
      <c r="C95" s="48"/>
      <c r="D95" s="9"/>
      <c r="E95" s="9"/>
      <c r="F95" s="9"/>
      <c r="G95" s="84"/>
    </row>
    <row r="96" spans="2:7" ht="15.75" customHeight="1">
      <c r="B96" s="48"/>
      <c r="C96" s="48"/>
      <c r="D96" s="9"/>
      <c r="E96" s="9"/>
      <c r="F96" s="9"/>
      <c r="G96" s="84"/>
    </row>
    <row r="97" spans="2:8" ht="15.75" customHeight="1">
      <c r="B97" s="48"/>
      <c r="C97" s="48"/>
      <c r="D97" s="9"/>
      <c r="E97" s="9"/>
      <c r="F97" s="9"/>
      <c r="G97" s="84"/>
    </row>
    <row r="98" spans="2:8" ht="15.75" customHeight="1">
      <c r="B98" s="48"/>
      <c r="C98" s="48"/>
      <c r="D98" s="9"/>
      <c r="E98" s="9"/>
      <c r="F98" s="9"/>
      <c r="G98" s="84"/>
    </row>
    <row r="99" spans="2:8" ht="15.75" customHeight="1">
      <c r="B99" s="48"/>
      <c r="C99" s="48"/>
      <c r="D99" s="9"/>
      <c r="E99" s="9"/>
      <c r="F99" s="9"/>
      <c r="G99" s="84"/>
    </row>
    <row r="100" spans="2:8" ht="15.75" customHeight="1">
      <c r="B100" s="48"/>
      <c r="C100" s="48"/>
      <c r="D100" s="9"/>
      <c r="E100" s="9"/>
      <c r="F100" s="9"/>
      <c r="G100" s="84"/>
    </row>
    <row r="101" spans="2:8" ht="15.75" customHeight="1">
      <c r="B101" s="48"/>
      <c r="C101" s="48"/>
      <c r="D101" s="9"/>
      <c r="E101" s="9"/>
      <c r="F101" s="9"/>
      <c r="G101" s="84"/>
    </row>
    <row r="102" spans="2:8" ht="15.75" customHeight="1">
      <c r="B102" s="48"/>
      <c r="C102" s="48"/>
      <c r="D102" s="9"/>
      <c r="E102" s="9"/>
      <c r="F102" s="9"/>
      <c r="G102" s="84"/>
    </row>
    <row r="103" spans="2:8" ht="15.75" customHeight="1">
      <c r="B103" s="48"/>
      <c r="C103" s="48"/>
      <c r="D103" s="9"/>
      <c r="E103" s="9"/>
      <c r="F103" s="9"/>
      <c r="G103" s="84"/>
    </row>
    <row r="104" spans="2:8" ht="15.75" customHeight="1">
      <c r="B104" s="48"/>
      <c r="C104" s="48"/>
      <c r="D104" s="9"/>
      <c r="E104" s="9"/>
      <c r="F104" s="9"/>
      <c r="G104" s="84"/>
      <c r="H104" s="49"/>
    </row>
    <row r="105" spans="2:8" ht="15.75" customHeight="1">
      <c r="B105" s="48"/>
      <c r="C105" s="48"/>
      <c r="D105" s="9"/>
      <c r="E105" s="9"/>
      <c r="F105" s="9"/>
      <c r="G105" s="84"/>
    </row>
    <row r="106" spans="2:8" ht="15.75" customHeight="1">
      <c r="B106" s="48"/>
      <c r="C106" s="48"/>
      <c r="D106" s="9"/>
      <c r="E106" s="9"/>
      <c r="F106" s="9"/>
      <c r="G106" s="84"/>
    </row>
    <row r="107" spans="2:8" ht="15.75" customHeight="1">
      <c r="B107" s="48"/>
      <c r="C107" s="48"/>
      <c r="D107" s="9"/>
      <c r="E107" s="9"/>
      <c r="F107" s="9"/>
      <c r="G107" s="84"/>
    </row>
    <row r="108" spans="2:8" ht="15.75" customHeight="1">
      <c r="B108" s="48"/>
      <c r="C108" s="48"/>
      <c r="D108" s="9"/>
      <c r="E108" s="9"/>
      <c r="F108" s="9"/>
      <c r="G108" s="84"/>
    </row>
    <row r="109" spans="2:8" ht="15.75" customHeight="1">
      <c r="B109" s="48"/>
      <c r="C109" s="48"/>
      <c r="D109" s="9"/>
      <c r="E109" s="9"/>
      <c r="F109" s="9"/>
      <c r="G109" s="84"/>
    </row>
    <row r="110" spans="2:8" ht="15.75" customHeight="1">
      <c r="B110" s="48"/>
      <c r="C110" s="48"/>
      <c r="D110" s="9"/>
      <c r="E110" s="9"/>
      <c r="F110" s="9"/>
      <c r="G110" s="84"/>
    </row>
    <row r="111" spans="2:8" ht="15.75" customHeight="1">
      <c r="B111" s="48"/>
      <c r="C111" s="48"/>
      <c r="D111" s="9"/>
      <c r="E111" s="9"/>
      <c r="F111" s="9"/>
      <c r="G111" s="84"/>
    </row>
    <row r="112" spans="2:8" ht="15.75" customHeight="1">
      <c r="B112" s="48"/>
      <c r="C112" s="48"/>
      <c r="D112" s="9"/>
      <c r="E112" s="9"/>
      <c r="F112" s="9"/>
      <c r="G112" s="84"/>
    </row>
    <row r="113" spans="2:7" ht="15.75" customHeight="1">
      <c r="B113" s="48"/>
      <c r="C113" s="48"/>
      <c r="D113" s="9"/>
      <c r="E113" s="9"/>
      <c r="F113" s="9"/>
      <c r="G113" s="84"/>
    </row>
    <row r="114" spans="2:7" ht="15.75" customHeight="1">
      <c r="B114" s="48"/>
      <c r="C114" s="48"/>
      <c r="D114" s="9"/>
      <c r="E114" s="9"/>
      <c r="F114" s="9"/>
      <c r="G114" s="84"/>
    </row>
    <row r="115" spans="2:7" ht="15.75" customHeight="1">
      <c r="B115" s="48"/>
      <c r="C115" s="48"/>
      <c r="D115" s="9"/>
      <c r="E115" s="9"/>
      <c r="F115" s="9"/>
      <c r="G115" s="84"/>
    </row>
    <row r="116" spans="2:7" ht="15.75" customHeight="1">
      <c r="B116" s="48"/>
      <c r="C116" s="48"/>
      <c r="D116" s="9"/>
      <c r="E116" s="9"/>
      <c r="F116" s="9"/>
      <c r="G116" s="84"/>
    </row>
    <row r="117" spans="2:7" ht="15.75" customHeight="1">
      <c r="B117" s="48"/>
      <c r="C117" s="48"/>
      <c r="D117" s="9"/>
      <c r="E117" s="9"/>
      <c r="F117" s="9"/>
      <c r="G117" s="84"/>
    </row>
    <row r="118" spans="2:7" ht="15.75" customHeight="1">
      <c r="B118" s="48"/>
      <c r="C118" s="48"/>
      <c r="D118" s="9"/>
      <c r="E118" s="9"/>
      <c r="F118" s="9"/>
      <c r="G118" s="84"/>
    </row>
    <row r="119" spans="2:7" ht="15.75" customHeight="1">
      <c r="B119" s="48"/>
      <c r="C119" s="48"/>
      <c r="D119" s="9"/>
      <c r="E119" s="9"/>
      <c r="F119" s="9"/>
      <c r="G119" s="84"/>
    </row>
    <row r="120" spans="2:7" ht="15.75" customHeight="1">
      <c r="B120" s="48"/>
      <c r="C120" s="48"/>
      <c r="D120" s="9"/>
      <c r="E120" s="9"/>
      <c r="F120" s="9"/>
      <c r="G120" s="84"/>
    </row>
    <row r="121" spans="2:7" ht="15.75" customHeight="1">
      <c r="B121" s="48"/>
      <c r="C121" s="48"/>
      <c r="D121" s="9"/>
      <c r="E121" s="9"/>
      <c r="F121" s="9"/>
      <c r="G121" s="84"/>
    </row>
    <row r="122" spans="2:7" ht="15.75" customHeight="1">
      <c r="B122" s="48"/>
      <c r="C122" s="48"/>
      <c r="D122" s="9"/>
      <c r="E122" s="9"/>
      <c r="F122" s="9"/>
      <c r="G122" s="84"/>
    </row>
    <row r="123" spans="2:7" ht="15.75" customHeight="1">
      <c r="B123" s="48"/>
      <c r="C123" s="48"/>
      <c r="D123" s="9"/>
      <c r="E123" s="9"/>
      <c r="F123" s="9"/>
      <c r="G123" s="84"/>
    </row>
    <row r="124" spans="2:7" ht="15.75" customHeight="1">
      <c r="B124" s="48"/>
      <c r="C124" s="48"/>
      <c r="D124" s="9"/>
      <c r="E124" s="9"/>
      <c r="F124" s="9"/>
      <c r="G124" s="84"/>
    </row>
    <row r="125" spans="2:7" ht="15.75" customHeight="1">
      <c r="B125" s="48"/>
      <c r="C125" s="48"/>
      <c r="D125" s="9"/>
      <c r="E125" s="9"/>
      <c r="F125" s="9"/>
      <c r="G125" s="84"/>
    </row>
    <row r="126" spans="2:7" ht="15.75" customHeight="1">
      <c r="B126" s="48"/>
      <c r="C126" s="48"/>
      <c r="D126" s="9"/>
      <c r="E126" s="9"/>
      <c r="F126" s="9"/>
      <c r="G126" s="84"/>
    </row>
    <row r="127" spans="2:7" ht="15.75" customHeight="1">
      <c r="B127" s="48"/>
      <c r="C127" s="48"/>
      <c r="D127" s="9"/>
      <c r="E127" s="9"/>
      <c r="F127" s="9"/>
      <c r="G127" s="84"/>
    </row>
    <row r="128" spans="2:7" ht="15.75" customHeight="1">
      <c r="B128" s="48"/>
      <c r="C128" s="48"/>
      <c r="D128" s="9"/>
      <c r="E128" s="9"/>
      <c r="F128" s="9"/>
      <c r="G128" s="84"/>
    </row>
    <row r="129" spans="2:8" ht="15.75" customHeight="1">
      <c r="B129" s="48"/>
      <c r="C129" s="48"/>
      <c r="D129" s="9"/>
      <c r="E129" s="9"/>
      <c r="F129" s="9"/>
      <c r="G129" s="84"/>
    </row>
    <row r="130" spans="2:8" ht="15.75" customHeight="1">
      <c r="B130" s="48"/>
      <c r="C130" s="48"/>
      <c r="D130" s="9"/>
      <c r="E130" s="9"/>
      <c r="F130" s="9"/>
      <c r="G130" s="84"/>
    </row>
    <row r="131" spans="2:8" ht="15.75" customHeight="1">
      <c r="B131" s="48"/>
      <c r="C131" s="48"/>
      <c r="D131" s="9"/>
      <c r="E131" s="9"/>
      <c r="F131" s="9"/>
      <c r="G131" s="84"/>
    </row>
    <row r="132" spans="2:8" ht="15.75" customHeight="1">
      <c r="B132" s="48"/>
      <c r="C132" s="48"/>
      <c r="D132" s="9"/>
      <c r="E132" s="9"/>
      <c r="F132" s="9"/>
      <c r="G132" s="84"/>
    </row>
    <row r="133" spans="2:8" ht="15.75" customHeight="1">
      <c r="B133" s="48"/>
      <c r="C133" s="48"/>
      <c r="D133" s="9"/>
      <c r="E133" s="9"/>
      <c r="F133" s="9"/>
      <c r="G133" s="84"/>
      <c r="H133" s="50"/>
    </row>
    <row r="134" spans="2:8" ht="15.75" customHeight="1">
      <c r="B134" s="48"/>
      <c r="C134" s="48"/>
      <c r="D134" s="9"/>
      <c r="E134" s="9"/>
      <c r="F134" s="9"/>
      <c r="G134" s="84"/>
      <c r="H134" s="50"/>
    </row>
    <row r="135" spans="2:8" ht="15.75" customHeight="1">
      <c r="B135" s="48"/>
      <c r="C135" s="48"/>
      <c r="D135" s="9"/>
      <c r="E135" s="9"/>
      <c r="F135" s="9"/>
      <c r="G135" s="84"/>
      <c r="H135" s="50"/>
    </row>
    <row r="136" spans="2:8" ht="15.75" customHeight="1">
      <c r="B136" s="48"/>
      <c r="C136" s="48"/>
      <c r="D136" s="9"/>
      <c r="E136" s="9"/>
      <c r="F136" s="9"/>
      <c r="G136" s="84"/>
    </row>
    <row r="137" spans="2:8" ht="15.75" customHeight="1">
      <c r="B137" s="48"/>
      <c r="C137" s="48"/>
      <c r="D137" s="9"/>
      <c r="E137" s="9"/>
      <c r="F137" s="9"/>
      <c r="G137" s="84"/>
    </row>
    <row r="138" spans="2:8" ht="15.75" customHeight="1">
      <c r="B138" s="48"/>
      <c r="C138" s="48"/>
      <c r="D138" s="9"/>
      <c r="E138" s="9"/>
      <c r="F138" s="9"/>
      <c r="G138" s="84"/>
    </row>
    <row r="139" spans="2:8" ht="15.75" customHeight="1">
      <c r="B139" s="48"/>
      <c r="C139" s="48"/>
      <c r="D139" s="9"/>
      <c r="E139" s="9"/>
      <c r="F139" s="9"/>
      <c r="G139" s="84"/>
    </row>
    <row r="140" spans="2:8" ht="15.75" customHeight="1">
      <c r="B140" s="48"/>
      <c r="C140" s="48"/>
      <c r="D140" s="9"/>
      <c r="E140" s="9"/>
      <c r="F140" s="9"/>
      <c r="G140" s="84"/>
    </row>
    <row r="141" spans="2:8" ht="15.75" customHeight="1">
      <c r="B141" s="48"/>
      <c r="C141" s="48"/>
      <c r="D141" s="9"/>
      <c r="E141" s="9"/>
      <c r="F141" s="9"/>
      <c r="G141" s="84"/>
    </row>
    <row r="142" spans="2:8" ht="15.75" customHeight="1">
      <c r="B142" s="48"/>
      <c r="C142" s="48"/>
      <c r="D142" s="9"/>
      <c r="E142" s="9"/>
      <c r="F142" s="9"/>
      <c r="G142" s="84"/>
    </row>
    <row r="143" spans="2:8" ht="15.75" customHeight="1">
      <c r="B143" s="48"/>
      <c r="C143" s="48"/>
      <c r="D143" s="9"/>
      <c r="E143" s="9"/>
      <c r="F143" s="9"/>
      <c r="G143" s="84"/>
    </row>
    <row r="144" spans="2:8" ht="15.75" customHeight="1">
      <c r="B144" s="48"/>
      <c r="C144" s="48"/>
      <c r="D144" s="9"/>
      <c r="E144" s="9"/>
      <c r="F144" s="9"/>
      <c r="G144" s="84"/>
    </row>
    <row r="145" spans="2:7" ht="15.75" customHeight="1">
      <c r="B145" s="48"/>
      <c r="C145" s="48"/>
      <c r="D145" s="9"/>
      <c r="E145" s="9"/>
      <c r="F145" s="9"/>
      <c r="G145" s="84"/>
    </row>
    <row r="146" spans="2:7" ht="15.75" customHeight="1">
      <c r="B146" s="48"/>
      <c r="C146" s="48"/>
      <c r="D146" s="9"/>
      <c r="E146" s="9"/>
      <c r="F146" s="9"/>
      <c r="G146" s="84"/>
    </row>
    <row r="147" spans="2:7" ht="15.75" customHeight="1">
      <c r="B147" s="48"/>
      <c r="C147" s="48"/>
      <c r="D147" s="9"/>
      <c r="E147" s="9"/>
      <c r="F147" s="9"/>
      <c r="G147" s="84"/>
    </row>
    <row r="148" spans="2:7" ht="15.75" customHeight="1">
      <c r="G148" s="84"/>
    </row>
    <row r="149" spans="2:7" ht="15.75" customHeight="1">
      <c r="G149" s="84"/>
    </row>
    <row r="150" spans="2:7" ht="15.75" customHeight="1">
      <c r="G150" s="84"/>
    </row>
    <row r="151" spans="2:7" ht="15.75" customHeight="1">
      <c r="G151" s="84"/>
    </row>
    <row r="152" spans="2:7" ht="15.75" customHeight="1">
      <c r="G152" s="84"/>
    </row>
    <row r="153" spans="2:7" ht="15.75" customHeight="1">
      <c r="G153" s="84"/>
    </row>
    <row r="154" spans="2:7" ht="15.75" customHeight="1">
      <c r="G154" s="84"/>
    </row>
    <row r="155" spans="2:7" ht="15.75" customHeight="1">
      <c r="G155" s="84"/>
    </row>
    <row r="156" spans="2:7" ht="15.75" customHeight="1">
      <c r="G156" s="84"/>
    </row>
    <row r="157" spans="2:7" ht="15.75" customHeight="1">
      <c r="G157" s="84"/>
    </row>
    <row r="158" spans="2:7" ht="15.75" customHeight="1">
      <c r="G158" s="84"/>
    </row>
    <row r="159" spans="2:7" ht="15.75" customHeight="1">
      <c r="G159" s="84"/>
    </row>
    <row r="160" spans="2:7" ht="15.75" customHeight="1">
      <c r="G160" s="84"/>
    </row>
    <row r="161" spans="7:7" ht="15.75" customHeight="1">
      <c r="G161" s="84"/>
    </row>
    <row r="162" spans="7:7" ht="15.75" customHeight="1">
      <c r="G162" s="84"/>
    </row>
    <row r="163" spans="7:7" ht="15.75" customHeight="1">
      <c r="G163" s="84"/>
    </row>
    <row r="164" spans="7:7" ht="15.75" customHeight="1">
      <c r="G164" s="84"/>
    </row>
    <row r="165" spans="7:7" ht="15.75" customHeight="1">
      <c r="G165" s="84"/>
    </row>
    <row r="166" spans="7:7" ht="15.75" customHeight="1">
      <c r="G166" s="84"/>
    </row>
    <row r="167" spans="7:7" ht="15.75" customHeight="1">
      <c r="G167" s="84"/>
    </row>
    <row r="168" spans="7:7" ht="15.75" customHeight="1">
      <c r="G168" s="84"/>
    </row>
    <row r="169" spans="7:7" ht="15.75" customHeight="1">
      <c r="G169" s="84"/>
    </row>
    <row r="170" spans="7:7" ht="15.75" customHeight="1">
      <c r="G170" s="84"/>
    </row>
    <row r="171" spans="7:7" ht="15.75" customHeight="1">
      <c r="G171" s="84"/>
    </row>
    <row r="172" spans="7:7" ht="15.75" customHeight="1">
      <c r="G172" s="84"/>
    </row>
    <row r="173" spans="7:7" ht="15.75" customHeight="1">
      <c r="G173" s="84"/>
    </row>
    <row r="174" spans="7:7" ht="15.75" customHeight="1">
      <c r="G174" s="84"/>
    </row>
    <row r="175" spans="7:7" ht="15.75" customHeight="1">
      <c r="G175" s="84"/>
    </row>
    <row r="176" spans="7:7" ht="15.75" customHeight="1">
      <c r="G176" s="84"/>
    </row>
    <row r="177" spans="7:7" ht="15.75" customHeight="1">
      <c r="G177" s="84"/>
    </row>
    <row r="178" spans="7:7" ht="15.75" customHeight="1">
      <c r="G178" s="84"/>
    </row>
    <row r="179" spans="7:7" ht="15.75" customHeight="1">
      <c r="G179" s="84"/>
    </row>
    <row r="180" spans="7:7" ht="15.75" customHeight="1">
      <c r="G180" s="84"/>
    </row>
    <row r="181" spans="7:7" ht="15.75" customHeight="1">
      <c r="G181" s="84"/>
    </row>
    <row r="182" spans="7:7" ht="15.75" customHeight="1">
      <c r="G182" s="84"/>
    </row>
    <row r="183" spans="7:7" ht="15.75" customHeight="1">
      <c r="G183" s="84"/>
    </row>
    <row r="184" spans="7:7" ht="15.75" customHeight="1">
      <c r="G184" s="84"/>
    </row>
    <row r="185" spans="7:7" ht="15.75" customHeight="1">
      <c r="G185" s="84"/>
    </row>
    <row r="186" spans="7:7" ht="15.75" customHeight="1">
      <c r="G186" s="84"/>
    </row>
    <row r="187" spans="7:7" ht="15.75" customHeight="1">
      <c r="G187" s="84"/>
    </row>
    <row r="188" spans="7:7" ht="15.75" customHeight="1">
      <c r="G188" s="84"/>
    </row>
    <row r="189" spans="7:7" ht="15.75" customHeight="1">
      <c r="G189" s="84"/>
    </row>
    <row r="190" spans="7:7" ht="15.75" customHeight="1">
      <c r="G190" s="84"/>
    </row>
    <row r="191" spans="7:7" ht="15.75" customHeight="1">
      <c r="G191" s="84"/>
    </row>
    <row r="192" spans="7:7" ht="15.75" customHeight="1">
      <c r="G192" s="84"/>
    </row>
    <row r="193" spans="7:7" ht="15.75" customHeight="1">
      <c r="G193" s="84"/>
    </row>
    <row r="194" spans="7:7" ht="15.75" customHeight="1">
      <c r="G194" s="84"/>
    </row>
    <row r="195" spans="7:7" ht="15.75" customHeight="1">
      <c r="G195" s="84"/>
    </row>
    <row r="196" spans="7:7" ht="15.75" customHeight="1">
      <c r="G196" s="84"/>
    </row>
    <row r="197" spans="7:7" ht="15.75" customHeight="1">
      <c r="G197" s="84"/>
    </row>
    <row r="198" spans="7:7" ht="15.75" customHeight="1">
      <c r="G198" s="84"/>
    </row>
    <row r="199" spans="7:7" ht="15.75" customHeight="1">
      <c r="G199" s="84"/>
    </row>
    <row r="200" spans="7:7" ht="15.75" customHeight="1">
      <c r="G200" s="84"/>
    </row>
    <row r="201" spans="7:7" ht="15.75" customHeight="1">
      <c r="G201" s="84"/>
    </row>
    <row r="202" spans="7:7" ht="15.75" customHeight="1">
      <c r="G202" s="84"/>
    </row>
    <row r="203" spans="7:7" ht="15.75" customHeight="1">
      <c r="G203" s="84"/>
    </row>
    <row r="204" spans="7:7" ht="15.75" customHeight="1">
      <c r="G204" s="84"/>
    </row>
    <row r="205" spans="7:7" ht="15.75" customHeight="1">
      <c r="G205" s="84"/>
    </row>
    <row r="206" spans="7:7" ht="15.75" customHeight="1">
      <c r="G206" s="84"/>
    </row>
    <row r="207" spans="7:7" ht="15.75" customHeight="1">
      <c r="G207" s="84"/>
    </row>
    <row r="208" spans="7:7" ht="15.75" customHeight="1">
      <c r="G208" s="84"/>
    </row>
    <row r="209" spans="7:7" ht="15.75" customHeight="1">
      <c r="G209" s="84"/>
    </row>
    <row r="210" spans="7:7" ht="15.75" customHeight="1">
      <c r="G210" s="84"/>
    </row>
    <row r="211" spans="7:7" ht="15.75" customHeight="1">
      <c r="G211" s="84"/>
    </row>
    <row r="212" spans="7:7" ht="15.75" customHeight="1">
      <c r="G212" s="84"/>
    </row>
    <row r="213" spans="7:7" ht="15.75" customHeight="1">
      <c r="G213" s="84"/>
    </row>
    <row r="214" spans="7:7" ht="15.75" customHeight="1">
      <c r="G214" s="84"/>
    </row>
    <row r="215" spans="7:7" ht="15.75" customHeight="1">
      <c r="G215" s="84"/>
    </row>
    <row r="216" spans="7:7" ht="15.75" customHeight="1">
      <c r="G216" s="84"/>
    </row>
    <row r="217" spans="7:7" ht="15.75" customHeight="1">
      <c r="G217" s="84"/>
    </row>
    <row r="218" spans="7:7" ht="15.75" customHeight="1">
      <c r="G218" s="84"/>
    </row>
    <row r="219" spans="7:7" ht="15.75" customHeight="1">
      <c r="G219" s="84"/>
    </row>
    <row r="220" spans="7:7" ht="15.75" customHeight="1">
      <c r="G220" s="84"/>
    </row>
    <row r="221" spans="7:7" ht="15.75" customHeight="1">
      <c r="G221" s="84"/>
    </row>
    <row r="222" spans="7:7" ht="15.75" customHeight="1">
      <c r="G222" s="84"/>
    </row>
    <row r="223" spans="7:7" ht="15.75" customHeight="1">
      <c r="G223" s="84"/>
    </row>
    <row r="224" spans="7:7" ht="15.75" customHeight="1">
      <c r="G224" s="84"/>
    </row>
    <row r="225" spans="7:7" ht="15.75" customHeight="1">
      <c r="G225" s="84"/>
    </row>
    <row r="226" spans="7:7" ht="15.75" customHeight="1">
      <c r="G226" s="84"/>
    </row>
    <row r="227" spans="7:7" ht="15.75" customHeight="1">
      <c r="G227" s="84"/>
    </row>
    <row r="228" spans="7:7" ht="15.75" customHeight="1">
      <c r="G228" s="84"/>
    </row>
    <row r="229" spans="7:7" ht="15.75" customHeight="1">
      <c r="G229" s="84"/>
    </row>
    <row r="230" spans="7:7" ht="15.75" customHeight="1">
      <c r="G230" s="84"/>
    </row>
    <row r="231" spans="7:7" ht="15.75" customHeight="1">
      <c r="G231" s="84"/>
    </row>
    <row r="232" spans="7:7" ht="15.75" customHeight="1">
      <c r="G232" s="84"/>
    </row>
    <row r="233" spans="7:7" ht="15.75" customHeight="1">
      <c r="G233" s="84"/>
    </row>
    <row r="234" spans="7:7" ht="15.75" customHeight="1">
      <c r="G234" s="84"/>
    </row>
    <row r="235" spans="7:7" ht="15.75" customHeight="1">
      <c r="G235" s="84"/>
    </row>
    <row r="236" spans="7:7" ht="15.75" customHeight="1">
      <c r="G236" s="84"/>
    </row>
    <row r="237" spans="7:7" ht="15.75" customHeight="1">
      <c r="G237" s="84"/>
    </row>
    <row r="238" spans="7:7" ht="15.75" customHeight="1">
      <c r="G238" s="84"/>
    </row>
    <row r="239" spans="7:7" ht="15.75" customHeight="1">
      <c r="G239" s="84"/>
    </row>
    <row r="240" spans="7:7" ht="15.75" customHeight="1">
      <c r="G240" s="84"/>
    </row>
    <row r="241" spans="7:7" ht="15.75" customHeight="1">
      <c r="G241" s="84"/>
    </row>
    <row r="242" spans="7:7" ht="15.75" customHeight="1">
      <c r="G242" s="84"/>
    </row>
    <row r="243" spans="7:7" ht="15.75" customHeight="1">
      <c r="G243" s="84"/>
    </row>
    <row r="244" spans="7:7" ht="15.75" customHeight="1">
      <c r="G244" s="84"/>
    </row>
    <row r="245" spans="7:7" ht="15.75" customHeight="1">
      <c r="G245" s="84"/>
    </row>
    <row r="246" spans="7:7" ht="15.75" customHeight="1">
      <c r="G246" s="84"/>
    </row>
    <row r="247" spans="7:7" ht="15.75" customHeight="1">
      <c r="G247" s="84"/>
    </row>
    <row r="248" spans="7:7" ht="15.75" customHeight="1">
      <c r="G248" s="84"/>
    </row>
    <row r="249" spans="7:7" ht="15.75" customHeight="1">
      <c r="G249" s="84"/>
    </row>
    <row r="250" spans="7:7" ht="15.75" customHeight="1">
      <c r="G250" s="84"/>
    </row>
    <row r="251" spans="7:7" ht="15.75" customHeight="1">
      <c r="G251" s="84"/>
    </row>
    <row r="252" spans="7:7" ht="15.75" customHeight="1">
      <c r="G252" s="84"/>
    </row>
    <row r="253" spans="7:7" ht="15.75" customHeight="1">
      <c r="G253" s="84"/>
    </row>
    <row r="254" spans="7:7" ht="15.75" customHeight="1">
      <c r="G254" s="84"/>
    </row>
    <row r="255" spans="7:7" ht="15.75" customHeight="1">
      <c r="G255" s="84"/>
    </row>
    <row r="256" spans="7:7" ht="15.75" customHeight="1">
      <c r="G256" s="84"/>
    </row>
    <row r="257" spans="7:7" ht="15.75" customHeight="1">
      <c r="G257" s="84"/>
    </row>
    <row r="258" spans="7:7" ht="15.75" customHeight="1">
      <c r="G258" s="84"/>
    </row>
    <row r="259" spans="7:7" ht="15.75" customHeight="1">
      <c r="G259" s="84"/>
    </row>
    <row r="260" spans="7:7" ht="15.75" customHeight="1">
      <c r="G260" s="84"/>
    </row>
    <row r="261" spans="7:7" ht="15.75" customHeight="1">
      <c r="G261" s="84"/>
    </row>
    <row r="262" spans="7:7" ht="15.75" customHeight="1">
      <c r="G262" s="84"/>
    </row>
    <row r="263" spans="7:7" ht="15.75" customHeight="1">
      <c r="G263" s="84"/>
    </row>
    <row r="264" spans="7:7" ht="15.75" customHeight="1">
      <c r="G264" s="84"/>
    </row>
    <row r="265" spans="7:7" ht="15.75" customHeight="1">
      <c r="G265" s="84"/>
    </row>
    <row r="266" spans="7:7" ht="15.75" customHeight="1">
      <c r="G266" s="84"/>
    </row>
    <row r="267" spans="7:7" ht="15.75" customHeight="1">
      <c r="G267" s="84"/>
    </row>
    <row r="268" spans="7:7" ht="15.75" customHeight="1">
      <c r="G268" s="84"/>
    </row>
    <row r="269" spans="7:7" ht="15.75" customHeight="1">
      <c r="G269" s="84"/>
    </row>
    <row r="270" spans="7:7" ht="15.75" customHeight="1">
      <c r="G270" s="84"/>
    </row>
    <row r="271" spans="7:7" ht="15.75" customHeight="1">
      <c r="G271" s="84"/>
    </row>
    <row r="272" spans="7:7" ht="15.75" customHeight="1">
      <c r="G272" s="84"/>
    </row>
    <row r="273" spans="7:7" ht="15.75" customHeight="1">
      <c r="G273" s="84"/>
    </row>
    <row r="274" spans="7:7" ht="15.75" customHeight="1">
      <c r="G274" s="84"/>
    </row>
    <row r="275" spans="7:7" ht="15.75" customHeight="1">
      <c r="G275" s="84"/>
    </row>
    <row r="276" spans="7:7" ht="15.75" customHeight="1">
      <c r="G276" s="84"/>
    </row>
    <row r="277" spans="7:7" ht="15.75" customHeight="1">
      <c r="G277" s="84"/>
    </row>
    <row r="278" spans="7:7" ht="15.75" customHeight="1">
      <c r="G278" s="84"/>
    </row>
    <row r="279" spans="7:7" ht="15.75" customHeight="1">
      <c r="G279" s="84"/>
    </row>
    <row r="280" spans="7:7" ht="15.75" customHeight="1">
      <c r="G280" s="84"/>
    </row>
    <row r="281" spans="7:7" ht="15.75" customHeight="1">
      <c r="G281" s="84"/>
    </row>
    <row r="282" spans="7:7" ht="15.75" customHeight="1">
      <c r="G282" s="84"/>
    </row>
    <row r="283" spans="7:7" ht="15.75" customHeight="1">
      <c r="G283" s="84"/>
    </row>
    <row r="284" spans="7:7" ht="15.75" customHeight="1">
      <c r="G284" s="84"/>
    </row>
    <row r="285" spans="7:7" ht="15.75" customHeight="1">
      <c r="G285" s="84"/>
    </row>
    <row r="286" spans="7:7" ht="15.75" customHeight="1">
      <c r="G286" s="84"/>
    </row>
    <row r="287" spans="7:7" ht="15.75" customHeight="1">
      <c r="G287" s="84"/>
    </row>
    <row r="288" spans="7:7" ht="15.75" customHeight="1">
      <c r="G288" s="84"/>
    </row>
    <row r="289" spans="7:7" ht="15.75" customHeight="1">
      <c r="G289" s="84"/>
    </row>
    <row r="290" spans="7:7" ht="15.75" customHeight="1">
      <c r="G290" s="84"/>
    </row>
    <row r="291" spans="7:7" ht="15.75" customHeight="1">
      <c r="G291" s="84"/>
    </row>
    <row r="292" spans="7:7" ht="15.75" customHeight="1">
      <c r="G292" s="84"/>
    </row>
    <row r="293" spans="7:7" ht="15.75" customHeight="1">
      <c r="G293" s="84"/>
    </row>
    <row r="294" spans="7:7" ht="15.75" customHeight="1">
      <c r="G294" s="84"/>
    </row>
    <row r="295" spans="7:7" ht="15.75" customHeight="1">
      <c r="G295" s="84"/>
    </row>
    <row r="296" spans="7:7" ht="15.75" customHeight="1">
      <c r="G296" s="84"/>
    </row>
    <row r="297" spans="7:7" ht="15.75" customHeight="1">
      <c r="G297" s="84"/>
    </row>
    <row r="298" spans="7:7" ht="15.75" customHeight="1">
      <c r="G298" s="84"/>
    </row>
    <row r="299" spans="7:7" ht="15.75" customHeight="1">
      <c r="G299" s="84"/>
    </row>
    <row r="300" spans="7:7" ht="15.75" customHeight="1">
      <c r="G300" s="84"/>
    </row>
    <row r="301" spans="7:7" ht="15.75" customHeight="1">
      <c r="G301" s="84"/>
    </row>
    <row r="302" spans="7:7" ht="15.75" customHeight="1">
      <c r="G302" s="84"/>
    </row>
    <row r="303" spans="7:7" ht="15.75" customHeight="1">
      <c r="G303" s="84"/>
    </row>
    <row r="304" spans="7:7" ht="15.75" customHeight="1">
      <c r="G304" s="84"/>
    </row>
    <row r="305" spans="7:7" ht="15.75" customHeight="1">
      <c r="G305" s="84"/>
    </row>
    <row r="306" spans="7:7" ht="15.75" customHeight="1">
      <c r="G306" s="84"/>
    </row>
    <row r="307" spans="7:7" ht="15.75" customHeight="1">
      <c r="G307" s="84"/>
    </row>
    <row r="308" spans="7:7" ht="15.75" customHeight="1">
      <c r="G308" s="84"/>
    </row>
    <row r="309" spans="7:7" ht="15.75" customHeight="1">
      <c r="G309" s="84"/>
    </row>
    <row r="310" spans="7:7" ht="15.75" customHeight="1">
      <c r="G310" s="84"/>
    </row>
    <row r="311" spans="7:7" ht="15.75" customHeight="1">
      <c r="G311" s="84"/>
    </row>
    <row r="312" spans="7:7" ht="15.75" customHeight="1">
      <c r="G312" s="84"/>
    </row>
    <row r="313" spans="7:7" ht="15.75" customHeight="1">
      <c r="G313" s="84"/>
    </row>
    <row r="314" spans="7:7" ht="15.75" customHeight="1">
      <c r="G314" s="84"/>
    </row>
    <row r="315" spans="7:7" ht="15.75" customHeight="1">
      <c r="G315" s="84"/>
    </row>
    <row r="316" spans="7:7" ht="15.75" customHeight="1">
      <c r="G316" s="84"/>
    </row>
    <row r="317" spans="7:7" ht="15.75" customHeight="1">
      <c r="G317" s="84"/>
    </row>
    <row r="318" spans="7:7" ht="15.75" customHeight="1">
      <c r="G318" s="84"/>
    </row>
    <row r="319" spans="7:7" ht="15.75" customHeight="1">
      <c r="G319" s="84"/>
    </row>
    <row r="320" spans="7:7" ht="15.75" customHeight="1">
      <c r="G320" s="84"/>
    </row>
    <row r="321" spans="7:7" ht="15.75" customHeight="1">
      <c r="G321" s="84"/>
    </row>
    <row r="322" spans="7:7" ht="15.75" customHeight="1">
      <c r="G322" s="84"/>
    </row>
    <row r="323" spans="7:7" ht="15.75" customHeight="1">
      <c r="G323" s="84"/>
    </row>
    <row r="324" spans="7:7" ht="15.75" customHeight="1">
      <c r="G324" s="84"/>
    </row>
    <row r="325" spans="7:7" ht="15.75" customHeight="1">
      <c r="G325" s="84"/>
    </row>
    <row r="326" spans="7:7" ht="15.75" customHeight="1">
      <c r="G326" s="84"/>
    </row>
    <row r="327" spans="7:7" ht="15.75" customHeight="1">
      <c r="G327" s="84"/>
    </row>
    <row r="328" spans="7:7" ht="15.75" customHeight="1">
      <c r="G328" s="84"/>
    </row>
    <row r="329" spans="7:7" ht="15.75" customHeight="1">
      <c r="G329" s="84"/>
    </row>
    <row r="330" spans="7:7" ht="15.75" customHeight="1">
      <c r="G330" s="84"/>
    </row>
    <row r="331" spans="7:7" ht="15.75" customHeight="1">
      <c r="G331" s="84"/>
    </row>
    <row r="332" spans="7:7" ht="15.75" customHeight="1">
      <c r="G332" s="84"/>
    </row>
    <row r="333" spans="7:7" ht="15.75" customHeight="1">
      <c r="G333" s="84"/>
    </row>
    <row r="334" spans="7:7" ht="15.75" customHeight="1">
      <c r="G334" s="84"/>
    </row>
    <row r="335" spans="7:7" ht="15.75" customHeight="1">
      <c r="G335" s="84"/>
    </row>
    <row r="336" spans="7:7" ht="15.75" customHeight="1">
      <c r="G336" s="84"/>
    </row>
    <row r="337" spans="7:7" ht="15.75" customHeight="1">
      <c r="G337" s="84"/>
    </row>
    <row r="338" spans="7:7" ht="15.75" customHeight="1">
      <c r="G338" s="84"/>
    </row>
    <row r="339" spans="7:7" ht="15.75" customHeight="1">
      <c r="G339" s="84"/>
    </row>
    <row r="340" spans="7:7" ht="15.75" customHeight="1">
      <c r="G340" s="84"/>
    </row>
    <row r="341" spans="7:7" ht="15.75" customHeight="1">
      <c r="G341" s="84"/>
    </row>
    <row r="342" spans="7:7" ht="15.75" customHeight="1">
      <c r="G342" s="84"/>
    </row>
    <row r="343" spans="7:7" ht="15.75" customHeight="1">
      <c r="G343" s="84"/>
    </row>
    <row r="344" spans="7:7" ht="15.75" customHeight="1">
      <c r="G344" s="84"/>
    </row>
    <row r="345" spans="7:7" ht="15.75" customHeight="1">
      <c r="G345" s="84"/>
    </row>
    <row r="346" spans="7:7" ht="15.75" customHeight="1">
      <c r="G346" s="84"/>
    </row>
    <row r="347" spans="7:7" ht="15.75" customHeight="1">
      <c r="G347" s="84"/>
    </row>
    <row r="348" spans="7:7" ht="15.75" customHeight="1">
      <c r="G348" s="84"/>
    </row>
    <row r="349" spans="7:7" ht="15.75" customHeight="1">
      <c r="G349" s="84"/>
    </row>
    <row r="350" spans="7:7" ht="15.75" customHeight="1">
      <c r="G350" s="84"/>
    </row>
    <row r="351" spans="7:7" ht="15.75" customHeight="1">
      <c r="G351" s="84"/>
    </row>
    <row r="352" spans="7:7" ht="15.75" customHeight="1">
      <c r="G352" s="84"/>
    </row>
    <row r="353" spans="7:7" ht="15.75" customHeight="1">
      <c r="G353" s="84"/>
    </row>
    <row r="354" spans="7:7" ht="15.75" customHeight="1">
      <c r="G354" s="84"/>
    </row>
    <row r="355" spans="7:7" ht="15.75" customHeight="1">
      <c r="G355" s="84"/>
    </row>
    <row r="356" spans="7:7" ht="15.75" customHeight="1">
      <c r="G356" s="84"/>
    </row>
    <row r="357" spans="7:7" ht="15.75" customHeight="1">
      <c r="G357" s="84"/>
    </row>
    <row r="358" spans="7:7" ht="15.75" customHeight="1">
      <c r="G358" s="84"/>
    </row>
    <row r="359" spans="7:7" ht="15.75" customHeight="1">
      <c r="G359" s="84"/>
    </row>
    <row r="360" spans="7:7" ht="15.75" customHeight="1">
      <c r="G360" s="84"/>
    </row>
    <row r="361" spans="7:7" ht="15.75" customHeight="1">
      <c r="G361" s="84"/>
    </row>
    <row r="362" spans="7:7" ht="15.75" customHeight="1">
      <c r="G362" s="84"/>
    </row>
    <row r="363" spans="7:7" ht="15.75" customHeight="1">
      <c r="G363" s="84"/>
    </row>
    <row r="364" spans="7:7" ht="15.75" customHeight="1">
      <c r="G364" s="84"/>
    </row>
    <row r="365" spans="7:7" ht="15.75" customHeight="1">
      <c r="G365" s="84"/>
    </row>
    <row r="366" spans="7:7" ht="15.75" customHeight="1">
      <c r="G366" s="84"/>
    </row>
    <row r="367" spans="7:7" ht="15.75" customHeight="1">
      <c r="G367" s="84"/>
    </row>
    <row r="368" spans="7:7" ht="15.75" customHeight="1">
      <c r="G368" s="84"/>
    </row>
    <row r="369" spans="7:7" ht="15.75" customHeight="1">
      <c r="G369" s="84"/>
    </row>
    <row r="370" spans="7:7" ht="15.75" customHeight="1">
      <c r="G370" s="84"/>
    </row>
    <row r="371" spans="7:7" ht="15.75" customHeight="1">
      <c r="G371" s="84"/>
    </row>
    <row r="372" spans="7:7" ht="15.75" customHeight="1">
      <c r="G372" s="84"/>
    </row>
    <row r="373" spans="7:7" ht="15.75" customHeight="1">
      <c r="G373" s="84"/>
    </row>
    <row r="374" spans="7:7" ht="15.75" customHeight="1">
      <c r="G374" s="84"/>
    </row>
    <row r="375" spans="7:7" ht="15.75" customHeight="1">
      <c r="G375" s="84"/>
    </row>
    <row r="376" spans="7:7" ht="15.75" customHeight="1">
      <c r="G376" s="84"/>
    </row>
    <row r="377" spans="7:7" ht="15.75" customHeight="1">
      <c r="G377" s="84"/>
    </row>
    <row r="378" spans="7:7" ht="15.75" customHeight="1">
      <c r="G378" s="84"/>
    </row>
    <row r="379" spans="7:7" ht="15.75" customHeight="1">
      <c r="G379" s="84"/>
    </row>
    <row r="380" spans="7:7" ht="15.75" customHeight="1">
      <c r="G380" s="84"/>
    </row>
    <row r="381" spans="7:7" ht="15.75" customHeight="1">
      <c r="G381" s="84"/>
    </row>
    <row r="382" spans="7:7" ht="15.75" customHeight="1">
      <c r="G382" s="84"/>
    </row>
    <row r="383" spans="7:7" ht="15.75" customHeight="1">
      <c r="G383" s="84"/>
    </row>
    <row r="384" spans="7:7" ht="15.75" customHeight="1">
      <c r="G384" s="84"/>
    </row>
    <row r="385" spans="7:7" ht="15.75" customHeight="1">
      <c r="G385" s="84"/>
    </row>
    <row r="386" spans="7:7" ht="15.75" customHeight="1">
      <c r="G386" s="84"/>
    </row>
    <row r="387" spans="7:7" ht="15.75" customHeight="1">
      <c r="G387" s="84"/>
    </row>
    <row r="388" spans="7:7" ht="15.75" customHeight="1">
      <c r="G388" s="84"/>
    </row>
    <row r="389" spans="7:7" ht="15.75" customHeight="1">
      <c r="G389" s="84"/>
    </row>
    <row r="390" spans="7:7" ht="15.75" customHeight="1">
      <c r="G390" s="84"/>
    </row>
    <row r="391" spans="7:7" ht="15.75" customHeight="1">
      <c r="G391" s="84"/>
    </row>
    <row r="392" spans="7:7" ht="15.75" customHeight="1">
      <c r="G392" s="84"/>
    </row>
    <row r="393" spans="7:7" ht="15.75" customHeight="1">
      <c r="G393" s="84"/>
    </row>
    <row r="394" spans="7:7" ht="15.75" customHeight="1">
      <c r="G394" s="84"/>
    </row>
    <row r="395" spans="7:7" ht="15.75" customHeight="1">
      <c r="G395" s="84"/>
    </row>
    <row r="396" spans="7:7" ht="15.75" customHeight="1">
      <c r="G396" s="84"/>
    </row>
    <row r="397" spans="7:7" ht="15.75" customHeight="1">
      <c r="G397" s="84"/>
    </row>
    <row r="398" spans="7:7" ht="15.75" customHeight="1">
      <c r="G398" s="84"/>
    </row>
    <row r="399" spans="7:7" ht="15.75" customHeight="1">
      <c r="G399" s="84"/>
    </row>
    <row r="400" spans="7:7" ht="15.75" customHeight="1">
      <c r="G400" s="84"/>
    </row>
    <row r="401" spans="7:7" ht="15.75" customHeight="1">
      <c r="G401" s="84"/>
    </row>
    <row r="402" spans="7:7" ht="15.75" customHeight="1">
      <c r="G402" s="84"/>
    </row>
    <row r="403" spans="7:7" ht="15.75" customHeight="1">
      <c r="G403" s="84"/>
    </row>
    <row r="404" spans="7:7" ht="15.75" customHeight="1">
      <c r="G404" s="84"/>
    </row>
    <row r="405" spans="7:7" ht="15.75" customHeight="1">
      <c r="G405" s="84"/>
    </row>
    <row r="406" spans="7:7" ht="15.75" customHeight="1">
      <c r="G406" s="84"/>
    </row>
    <row r="407" spans="7:7" ht="15.75" customHeight="1">
      <c r="G407" s="84"/>
    </row>
    <row r="408" spans="7:7" ht="15.75" customHeight="1">
      <c r="G408" s="84"/>
    </row>
    <row r="409" spans="7:7" ht="15.75" customHeight="1">
      <c r="G409" s="84"/>
    </row>
    <row r="410" spans="7:7" ht="15.75" customHeight="1">
      <c r="G410" s="84"/>
    </row>
    <row r="411" spans="7:7" ht="15.75" customHeight="1">
      <c r="G411" s="84"/>
    </row>
    <row r="412" spans="7:7" ht="15.75" customHeight="1">
      <c r="G412" s="84"/>
    </row>
    <row r="413" spans="7:7" ht="15.75" customHeight="1">
      <c r="G413" s="84"/>
    </row>
    <row r="414" spans="7:7" ht="15.75" customHeight="1">
      <c r="G414" s="84"/>
    </row>
    <row r="415" spans="7:7" ht="15.75" customHeight="1">
      <c r="G415" s="84"/>
    </row>
    <row r="416" spans="7:7" ht="15.75" customHeight="1">
      <c r="G416" s="84"/>
    </row>
    <row r="417" spans="7:7" ht="15.75" customHeight="1">
      <c r="G417" s="84"/>
    </row>
    <row r="418" spans="7:7" ht="15.75" customHeight="1">
      <c r="G418" s="84"/>
    </row>
    <row r="419" spans="7:7" ht="15.75" customHeight="1">
      <c r="G419" s="84"/>
    </row>
    <row r="420" spans="7:7" ht="15.75" customHeight="1">
      <c r="G420" s="84"/>
    </row>
    <row r="421" spans="7:7" ht="15.75" customHeight="1">
      <c r="G421" s="84"/>
    </row>
    <row r="422" spans="7:7" ht="15.75" customHeight="1">
      <c r="G422" s="84"/>
    </row>
    <row r="423" spans="7:7" ht="15.75" customHeight="1">
      <c r="G423" s="84"/>
    </row>
    <row r="424" spans="7:7" ht="15.75" customHeight="1">
      <c r="G424" s="84"/>
    </row>
    <row r="425" spans="7:7" ht="15.75" customHeight="1">
      <c r="G425" s="84"/>
    </row>
    <row r="426" spans="7:7" ht="15.75" customHeight="1">
      <c r="G426" s="84"/>
    </row>
    <row r="427" spans="7:7" ht="15.75" customHeight="1">
      <c r="G427" s="84"/>
    </row>
    <row r="428" spans="7:7" ht="15.75" customHeight="1">
      <c r="G428" s="84"/>
    </row>
    <row r="429" spans="7:7" ht="15.75" customHeight="1">
      <c r="G429" s="84"/>
    </row>
    <row r="430" spans="7:7" ht="15.75" customHeight="1">
      <c r="G430" s="84"/>
    </row>
    <row r="431" spans="7:7" ht="15.75" customHeight="1">
      <c r="G431" s="84"/>
    </row>
    <row r="432" spans="7:7" ht="15.75" customHeight="1">
      <c r="G432" s="84"/>
    </row>
    <row r="433" spans="7:7" ht="15.75" customHeight="1">
      <c r="G433" s="84"/>
    </row>
    <row r="434" spans="7:7" ht="15.75" customHeight="1">
      <c r="G434" s="84"/>
    </row>
    <row r="435" spans="7:7" ht="15.75" customHeight="1">
      <c r="G435" s="84"/>
    </row>
    <row r="436" spans="7:7" ht="15.75" customHeight="1">
      <c r="G436" s="84"/>
    </row>
    <row r="437" spans="7:7" ht="15.75" customHeight="1">
      <c r="G437" s="84"/>
    </row>
    <row r="438" spans="7:7" ht="15.75" customHeight="1">
      <c r="G438" s="84"/>
    </row>
    <row r="439" spans="7:7" ht="15.75" customHeight="1">
      <c r="G439" s="84"/>
    </row>
    <row r="440" spans="7:7" ht="15.75" customHeight="1">
      <c r="G440" s="84"/>
    </row>
    <row r="441" spans="7:7" ht="15.75" customHeight="1">
      <c r="G441" s="84"/>
    </row>
    <row r="442" spans="7:7" ht="15.75" customHeight="1">
      <c r="G442" s="84"/>
    </row>
    <row r="443" spans="7:7" ht="15.75" customHeight="1">
      <c r="G443" s="84"/>
    </row>
    <row r="444" spans="7:7" ht="15.75" customHeight="1">
      <c r="G444" s="84"/>
    </row>
    <row r="445" spans="7:7" ht="15.75" customHeight="1">
      <c r="G445" s="84"/>
    </row>
    <row r="446" spans="7:7" ht="15.75" customHeight="1">
      <c r="G446" s="84"/>
    </row>
    <row r="447" spans="7:7" ht="15.75" customHeight="1">
      <c r="G447" s="84"/>
    </row>
    <row r="448" spans="7:7" ht="15.75" customHeight="1">
      <c r="G448" s="84"/>
    </row>
    <row r="449" spans="7:7" ht="15.75" customHeight="1">
      <c r="G449" s="84"/>
    </row>
    <row r="450" spans="7:7" ht="15.75" customHeight="1">
      <c r="G450" s="84"/>
    </row>
    <row r="451" spans="7:7" ht="15.75" customHeight="1">
      <c r="G451" s="84"/>
    </row>
    <row r="452" spans="7:7" ht="15.75" customHeight="1">
      <c r="G452" s="84"/>
    </row>
    <row r="453" spans="7:7" ht="15.75" customHeight="1">
      <c r="G453" s="84"/>
    </row>
    <row r="454" spans="7:7" ht="15.75" customHeight="1">
      <c r="G454" s="84"/>
    </row>
    <row r="455" spans="7:7" ht="15.75" customHeight="1">
      <c r="G455" s="84"/>
    </row>
    <row r="456" spans="7:7" ht="15.75" customHeight="1">
      <c r="G456" s="84"/>
    </row>
    <row r="457" spans="7:7" ht="15.75" customHeight="1">
      <c r="G457" s="84"/>
    </row>
    <row r="458" spans="7:7" ht="15.75" customHeight="1">
      <c r="G458" s="84"/>
    </row>
    <row r="459" spans="7:7" ht="15.75" customHeight="1">
      <c r="G459" s="84"/>
    </row>
    <row r="460" spans="7:7" ht="15.75" customHeight="1">
      <c r="G460" s="84"/>
    </row>
    <row r="461" spans="7:7" ht="15.75" customHeight="1">
      <c r="G461" s="84"/>
    </row>
    <row r="462" spans="7:7" ht="15.75" customHeight="1">
      <c r="G462" s="84"/>
    </row>
    <row r="463" spans="7:7" ht="15.75" customHeight="1">
      <c r="G463" s="84"/>
    </row>
    <row r="464" spans="7:7" ht="15.75" customHeight="1">
      <c r="G464" s="84"/>
    </row>
    <row r="465" spans="7:7" ht="15.75" customHeight="1">
      <c r="G465" s="84"/>
    </row>
    <row r="466" spans="7:7" ht="15.75" customHeight="1">
      <c r="G466" s="84"/>
    </row>
    <row r="467" spans="7:7" ht="15.75" customHeight="1">
      <c r="G467" s="84"/>
    </row>
    <row r="468" spans="7:7" ht="15.75" customHeight="1">
      <c r="G468" s="84"/>
    </row>
    <row r="469" spans="7:7" ht="15.75" customHeight="1">
      <c r="G469" s="84"/>
    </row>
    <row r="470" spans="7:7" ht="15.75" customHeight="1">
      <c r="G470" s="84"/>
    </row>
    <row r="471" spans="7:7" ht="15.75" customHeight="1">
      <c r="G471" s="84"/>
    </row>
    <row r="472" spans="7:7" ht="15.75" customHeight="1">
      <c r="G472" s="84"/>
    </row>
    <row r="473" spans="7:7" ht="15.75" customHeight="1">
      <c r="G473" s="84"/>
    </row>
    <row r="474" spans="7:7" ht="15.75" customHeight="1">
      <c r="G474" s="84"/>
    </row>
    <row r="475" spans="7:7" ht="15.75" customHeight="1">
      <c r="G475" s="84"/>
    </row>
    <row r="476" spans="7:7" ht="15.75" customHeight="1">
      <c r="G476" s="84"/>
    </row>
    <row r="477" spans="7:7" ht="15.75" customHeight="1">
      <c r="G477" s="84"/>
    </row>
    <row r="478" spans="7:7" ht="15.75" customHeight="1">
      <c r="G478" s="84"/>
    </row>
    <row r="479" spans="7:7" ht="15.75" customHeight="1">
      <c r="G479" s="84"/>
    </row>
    <row r="480" spans="7:7" ht="15.75" customHeight="1">
      <c r="G480" s="84"/>
    </row>
    <row r="481" spans="7:7" ht="15.75" customHeight="1">
      <c r="G481" s="84"/>
    </row>
    <row r="482" spans="7:7" ht="15.75" customHeight="1">
      <c r="G482" s="84"/>
    </row>
    <row r="483" spans="7:7" ht="15.75" customHeight="1">
      <c r="G483" s="84"/>
    </row>
    <row r="484" spans="7:7" ht="15.75" customHeight="1">
      <c r="G484" s="84"/>
    </row>
    <row r="485" spans="7:7" ht="15.75" customHeight="1">
      <c r="G485" s="84"/>
    </row>
    <row r="486" spans="7:7" ht="15.75" customHeight="1">
      <c r="G486" s="84"/>
    </row>
    <row r="487" spans="7:7" ht="15.75" customHeight="1">
      <c r="G487" s="84"/>
    </row>
    <row r="488" spans="7:7" ht="15.75" customHeight="1">
      <c r="G488" s="84"/>
    </row>
    <row r="489" spans="7:7" ht="15.75" customHeight="1">
      <c r="G489" s="84"/>
    </row>
    <row r="490" spans="7:7" ht="15.75" customHeight="1">
      <c r="G490" s="84"/>
    </row>
    <row r="491" spans="7:7" ht="15.75" customHeight="1">
      <c r="G491" s="84"/>
    </row>
    <row r="492" spans="7:7" ht="15.75" customHeight="1">
      <c r="G492" s="84"/>
    </row>
    <row r="493" spans="7:7" ht="15.75" customHeight="1">
      <c r="G493" s="84"/>
    </row>
    <row r="494" spans="7:7" ht="15.75" customHeight="1">
      <c r="G494" s="84"/>
    </row>
    <row r="495" spans="7:7" ht="15.75" customHeight="1">
      <c r="G495" s="84"/>
    </row>
    <row r="496" spans="7:7" ht="15.75" customHeight="1">
      <c r="G496" s="84"/>
    </row>
    <row r="497" spans="7:7" ht="15.75" customHeight="1">
      <c r="G497" s="84"/>
    </row>
    <row r="498" spans="7:7" ht="15.75" customHeight="1">
      <c r="G498" s="84"/>
    </row>
    <row r="499" spans="7:7" ht="15.75" customHeight="1">
      <c r="G499" s="84"/>
    </row>
    <row r="500" spans="7:7" ht="15.75" customHeight="1">
      <c r="G500" s="84"/>
    </row>
    <row r="501" spans="7:7" ht="15.75" customHeight="1">
      <c r="G501" s="84"/>
    </row>
    <row r="502" spans="7:7" ht="15.75" customHeight="1">
      <c r="G502" s="84"/>
    </row>
    <row r="503" spans="7:7" ht="15.75" customHeight="1">
      <c r="G503" s="84"/>
    </row>
    <row r="504" spans="7:7" ht="15.75" customHeight="1">
      <c r="G504" s="84"/>
    </row>
    <row r="505" spans="7:7" ht="15.75" customHeight="1">
      <c r="G505" s="84"/>
    </row>
    <row r="506" spans="7:7" ht="15.75" customHeight="1">
      <c r="G506" s="84"/>
    </row>
    <row r="507" spans="7:7" ht="15.75" customHeight="1">
      <c r="G507" s="84"/>
    </row>
    <row r="508" spans="7:7" ht="15.75" customHeight="1">
      <c r="G508" s="84"/>
    </row>
    <row r="509" spans="7:7" ht="15.75" customHeight="1">
      <c r="G509" s="84"/>
    </row>
    <row r="510" spans="7:7" ht="15.75" customHeight="1">
      <c r="G510" s="84"/>
    </row>
    <row r="511" spans="7:7" ht="15.75" customHeight="1">
      <c r="G511" s="84"/>
    </row>
    <row r="512" spans="7:7" ht="15.75" customHeight="1">
      <c r="G512" s="84"/>
    </row>
    <row r="513" spans="7:7" ht="15.75" customHeight="1">
      <c r="G513" s="84"/>
    </row>
    <row r="514" spans="7:7" ht="15.75" customHeight="1">
      <c r="G514" s="84"/>
    </row>
    <row r="515" spans="7:7" ht="15.75" customHeight="1">
      <c r="G515" s="84"/>
    </row>
    <row r="516" spans="7:7" ht="15.75" customHeight="1">
      <c r="G516" s="84"/>
    </row>
    <row r="517" spans="7:7" ht="15.75" customHeight="1">
      <c r="G517" s="84"/>
    </row>
    <row r="518" spans="7:7" ht="15.75" customHeight="1">
      <c r="G518" s="84"/>
    </row>
    <row r="519" spans="7:7" ht="15.75" customHeight="1">
      <c r="G519" s="84"/>
    </row>
    <row r="520" spans="7:7" ht="15.75" customHeight="1">
      <c r="G520" s="84"/>
    </row>
    <row r="521" spans="7:7" ht="15.75" customHeight="1">
      <c r="G521" s="84"/>
    </row>
    <row r="522" spans="7:7" ht="15.75" customHeight="1">
      <c r="G522" s="84"/>
    </row>
    <row r="523" spans="7:7" ht="15.75" customHeight="1">
      <c r="G523" s="84"/>
    </row>
    <row r="524" spans="7:7" ht="15.75" customHeight="1">
      <c r="G524" s="84"/>
    </row>
    <row r="525" spans="7:7" ht="15.75" customHeight="1">
      <c r="G525" s="84"/>
    </row>
    <row r="526" spans="7:7" ht="15.75" customHeight="1">
      <c r="G526" s="84"/>
    </row>
    <row r="527" spans="7:7" ht="15.75" customHeight="1">
      <c r="G527" s="84"/>
    </row>
    <row r="528" spans="7:7" ht="15.75" customHeight="1">
      <c r="G528" s="84"/>
    </row>
    <row r="529" spans="7:7" ht="15.75" customHeight="1">
      <c r="G529" s="84"/>
    </row>
    <row r="530" spans="7:7" ht="15.75" customHeight="1">
      <c r="G530" s="84"/>
    </row>
    <row r="531" spans="7:7" ht="15.75" customHeight="1">
      <c r="G531" s="84"/>
    </row>
    <row r="532" spans="7:7" ht="15.75" customHeight="1">
      <c r="G532" s="84"/>
    </row>
    <row r="533" spans="7:7" ht="15.75" customHeight="1">
      <c r="G533" s="84"/>
    </row>
    <row r="534" spans="7:7" ht="15.75" customHeight="1">
      <c r="G534" s="84"/>
    </row>
    <row r="535" spans="7:7" ht="15.75" customHeight="1">
      <c r="G535" s="84"/>
    </row>
    <row r="536" spans="7:7" ht="15.75" customHeight="1">
      <c r="G536" s="84"/>
    </row>
    <row r="537" spans="7:7" ht="15.75" customHeight="1">
      <c r="G537" s="84"/>
    </row>
    <row r="538" spans="7:7" ht="15.75" customHeight="1">
      <c r="G538" s="84"/>
    </row>
    <row r="539" spans="7:7" ht="15.75" customHeight="1">
      <c r="G539" s="84"/>
    </row>
    <row r="540" spans="7:7" ht="15.75" customHeight="1">
      <c r="G540" s="84"/>
    </row>
    <row r="541" spans="7:7" ht="15.75" customHeight="1">
      <c r="G541" s="84"/>
    </row>
    <row r="542" spans="7:7" ht="15.75" customHeight="1">
      <c r="G542" s="84"/>
    </row>
    <row r="543" spans="7:7" ht="15.75" customHeight="1">
      <c r="G543" s="84"/>
    </row>
    <row r="544" spans="7:7" ht="15.75" customHeight="1">
      <c r="G544" s="84"/>
    </row>
    <row r="545" spans="7:7" ht="15.75" customHeight="1">
      <c r="G545" s="84"/>
    </row>
    <row r="546" spans="7:7" ht="15.75" customHeight="1">
      <c r="G546" s="84"/>
    </row>
    <row r="547" spans="7:7" ht="15.75" customHeight="1">
      <c r="G547" s="84"/>
    </row>
    <row r="548" spans="7:7" ht="15.75" customHeight="1">
      <c r="G548" s="84"/>
    </row>
    <row r="549" spans="7:7" ht="15.75" customHeight="1">
      <c r="G549" s="84"/>
    </row>
    <row r="550" spans="7:7" ht="15.75" customHeight="1">
      <c r="G550" s="84"/>
    </row>
    <row r="551" spans="7:7" ht="15.75" customHeight="1">
      <c r="G551" s="84"/>
    </row>
    <row r="552" spans="7:7" ht="15.75" customHeight="1">
      <c r="G552" s="84"/>
    </row>
    <row r="553" spans="7:7" ht="15.75" customHeight="1">
      <c r="G553" s="84"/>
    </row>
    <row r="554" spans="7:7" ht="15.75" customHeight="1">
      <c r="G554" s="84"/>
    </row>
    <row r="555" spans="7:7" ht="15.75" customHeight="1">
      <c r="G555" s="84"/>
    </row>
    <row r="556" spans="7:7" ht="15.75" customHeight="1">
      <c r="G556" s="84"/>
    </row>
    <row r="557" spans="7:7" ht="15.75" customHeight="1">
      <c r="G557" s="84"/>
    </row>
    <row r="558" spans="7:7" ht="15.75" customHeight="1">
      <c r="G558" s="84"/>
    </row>
    <row r="559" spans="7:7" ht="15.75" customHeight="1">
      <c r="G559" s="84"/>
    </row>
    <row r="560" spans="7:7" ht="15.75" customHeight="1">
      <c r="G560" s="84"/>
    </row>
    <row r="561" spans="7:7" ht="15.75" customHeight="1">
      <c r="G561" s="84"/>
    </row>
    <row r="562" spans="7:7" ht="15.75" customHeight="1">
      <c r="G562" s="84"/>
    </row>
    <row r="563" spans="7:7" ht="15.75" customHeight="1">
      <c r="G563" s="84"/>
    </row>
    <row r="564" spans="7:7" ht="15.75" customHeight="1">
      <c r="G564" s="84"/>
    </row>
    <row r="565" spans="7:7" ht="15.75" customHeight="1">
      <c r="G565" s="84"/>
    </row>
    <row r="566" spans="7:7" ht="15.75" customHeight="1">
      <c r="G566" s="84"/>
    </row>
    <row r="567" spans="7:7" ht="15.75" customHeight="1">
      <c r="G567" s="84"/>
    </row>
    <row r="568" spans="7:7" ht="15.75" customHeight="1">
      <c r="G568" s="84"/>
    </row>
    <row r="569" spans="7:7" ht="15.75" customHeight="1">
      <c r="G569" s="84"/>
    </row>
    <row r="570" spans="7:7" ht="15.75" customHeight="1">
      <c r="G570" s="84"/>
    </row>
    <row r="571" spans="7:7" ht="15.75" customHeight="1">
      <c r="G571" s="84"/>
    </row>
    <row r="572" spans="7:7" ht="15.75" customHeight="1">
      <c r="G572" s="84"/>
    </row>
    <row r="573" spans="7:7" ht="15.75" customHeight="1">
      <c r="G573" s="84"/>
    </row>
    <row r="574" spans="7:7" ht="15.75" customHeight="1">
      <c r="G574" s="84"/>
    </row>
    <row r="575" spans="7:7" ht="15.75" customHeight="1">
      <c r="G575" s="84"/>
    </row>
    <row r="576" spans="7:7" ht="15.75" customHeight="1">
      <c r="G576" s="84"/>
    </row>
    <row r="577" spans="7:7" ht="15.75" customHeight="1">
      <c r="G577" s="84"/>
    </row>
    <row r="578" spans="7:7" ht="15.75" customHeight="1">
      <c r="G578" s="84"/>
    </row>
    <row r="579" spans="7:7" ht="15.75" customHeight="1">
      <c r="G579" s="84"/>
    </row>
    <row r="580" spans="7:7" ht="15.75" customHeight="1">
      <c r="G580" s="84"/>
    </row>
    <row r="581" spans="7:7" ht="15.75" customHeight="1">
      <c r="G581" s="84"/>
    </row>
    <row r="582" spans="7:7" ht="15.75" customHeight="1">
      <c r="G582" s="84"/>
    </row>
    <row r="583" spans="7:7" ht="15.75" customHeight="1">
      <c r="G583" s="84"/>
    </row>
    <row r="584" spans="7:7" ht="15.75" customHeight="1">
      <c r="G584" s="84"/>
    </row>
    <row r="585" spans="7:7" ht="15.75" customHeight="1">
      <c r="G585" s="84"/>
    </row>
    <row r="586" spans="7:7" ht="15.75" customHeight="1">
      <c r="G586" s="84"/>
    </row>
    <row r="587" spans="7:7" ht="15.75" customHeight="1">
      <c r="G587" s="84"/>
    </row>
    <row r="588" spans="7:7" ht="15.75" customHeight="1">
      <c r="G588" s="84"/>
    </row>
    <row r="589" spans="7:7" ht="15.75" customHeight="1">
      <c r="G589" s="84"/>
    </row>
    <row r="590" spans="7:7" ht="15.75" customHeight="1">
      <c r="G590" s="84"/>
    </row>
    <row r="591" spans="7:7" ht="15.75" customHeight="1">
      <c r="G591" s="84"/>
    </row>
    <row r="592" spans="7:7" ht="15.75" customHeight="1">
      <c r="G592" s="84"/>
    </row>
    <row r="593" spans="7:7" ht="15.75" customHeight="1">
      <c r="G593" s="84"/>
    </row>
    <row r="594" spans="7:7" ht="15.75" customHeight="1">
      <c r="G594" s="84"/>
    </row>
    <row r="595" spans="7:7" ht="15.75" customHeight="1">
      <c r="G595" s="84"/>
    </row>
    <row r="596" spans="7:7" ht="15.75" customHeight="1">
      <c r="G596" s="84"/>
    </row>
    <row r="597" spans="7:7" ht="15.75" customHeight="1">
      <c r="G597" s="84"/>
    </row>
    <row r="598" spans="7:7" ht="15.75" customHeight="1">
      <c r="G598" s="84"/>
    </row>
    <row r="599" spans="7:7" ht="15.75" customHeight="1">
      <c r="G599" s="84"/>
    </row>
    <row r="600" spans="7:7" ht="15.75" customHeight="1">
      <c r="G600" s="84"/>
    </row>
    <row r="601" spans="7:7" ht="15.75" customHeight="1">
      <c r="G601" s="84"/>
    </row>
    <row r="602" spans="7:7" ht="15.75" customHeight="1">
      <c r="G602" s="84"/>
    </row>
    <row r="603" spans="7:7" ht="15.75" customHeight="1">
      <c r="G603" s="84"/>
    </row>
    <row r="604" spans="7:7" ht="15.75" customHeight="1">
      <c r="G604" s="84"/>
    </row>
    <row r="605" spans="7:7" ht="15.75" customHeight="1">
      <c r="G605" s="84"/>
    </row>
    <row r="606" spans="7:7" ht="15.75" customHeight="1">
      <c r="G606" s="84"/>
    </row>
    <row r="607" spans="7:7" ht="15.75" customHeight="1">
      <c r="G607" s="84"/>
    </row>
    <row r="608" spans="7:7" ht="15.75" customHeight="1">
      <c r="G608" s="84"/>
    </row>
    <row r="609" spans="7:7" ht="15.75" customHeight="1">
      <c r="G609" s="84"/>
    </row>
    <row r="610" spans="7:7" ht="15.75" customHeight="1">
      <c r="G610" s="84"/>
    </row>
    <row r="611" spans="7:7" ht="15.75" customHeight="1">
      <c r="G611" s="84"/>
    </row>
    <row r="612" spans="7:7" ht="15.75" customHeight="1">
      <c r="G612" s="84"/>
    </row>
    <row r="613" spans="7:7" ht="15.75" customHeight="1">
      <c r="G613" s="84"/>
    </row>
    <row r="614" spans="7:7" ht="15.75" customHeight="1">
      <c r="G614" s="84"/>
    </row>
    <row r="615" spans="7:7" ht="15.75" customHeight="1">
      <c r="G615" s="84"/>
    </row>
    <row r="616" spans="7:7" ht="15.75" customHeight="1">
      <c r="G616" s="84"/>
    </row>
    <row r="617" spans="7:7" ht="15.75" customHeight="1">
      <c r="G617" s="84"/>
    </row>
    <row r="618" spans="7:7" ht="15.75" customHeight="1">
      <c r="G618" s="84"/>
    </row>
    <row r="619" spans="7:7" ht="15.75" customHeight="1">
      <c r="G619" s="84"/>
    </row>
    <row r="620" spans="7:7" ht="15.75" customHeight="1">
      <c r="G620" s="84"/>
    </row>
    <row r="621" spans="7:7" ht="15.75" customHeight="1">
      <c r="G621" s="84"/>
    </row>
    <row r="622" spans="7:7" ht="15.75" customHeight="1">
      <c r="G622" s="84"/>
    </row>
    <row r="623" spans="7:7" ht="15.75" customHeight="1">
      <c r="G623" s="84"/>
    </row>
    <row r="624" spans="7:7" ht="15.75" customHeight="1">
      <c r="G624" s="84"/>
    </row>
    <row r="625" spans="7:7" ht="15.75" customHeight="1">
      <c r="G625" s="84"/>
    </row>
    <row r="626" spans="7:7" ht="15.75" customHeight="1">
      <c r="G626" s="84"/>
    </row>
    <row r="627" spans="7:7" ht="15.75" customHeight="1">
      <c r="G627" s="84"/>
    </row>
    <row r="628" spans="7:7" ht="15.75" customHeight="1">
      <c r="G628" s="84"/>
    </row>
    <row r="629" spans="7:7" ht="15.75" customHeight="1">
      <c r="G629" s="84"/>
    </row>
    <row r="630" spans="7:7" ht="15.75" customHeight="1">
      <c r="G630" s="84"/>
    </row>
    <row r="631" spans="7:7" ht="15.75" customHeight="1">
      <c r="G631" s="84"/>
    </row>
    <row r="632" spans="7:7" ht="15.75" customHeight="1">
      <c r="G632" s="84"/>
    </row>
    <row r="633" spans="7:7" ht="15.75" customHeight="1">
      <c r="G633" s="84"/>
    </row>
    <row r="634" spans="7:7" ht="15.75" customHeight="1">
      <c r="G634" s="84"/>
    </row>
    <row r="635" spans="7:7" ht="15.75" customHeight="1">
      <c r="G635" s="84"/>
    </row>
    <row r="636" spans="7:7" ht="15.75" customHeight="1">
      <c r="G636" s="84"/>
    </row>
    <row r="637" spans="7:7" ht="15.75" customHeight="1">
      <c r="G637" s="84"/>
    </row>
    <row r="638" spans="7:7" ht="15.75" customHeight="1">
      <c r="G638" s="84"/>
    </row>
    <row r="639" spans="7:7" ht="15.75" customHeight="1">
      <c r="G639" s="84"/>
    </row>
    <row r="640" spans="7:7" ht="15.75" customHeight="1">
      <c r="G640" s="84"/>
    </row>
    <row r="641" spans="7:7" ht="15.75" customHeight="1">
      <c r="G641" s="84"/>
    </row>
    <row r="642" spans="7:7" ht="15.75" customHeight="1">
      <c r="G642" s="84"/>
    </row>
    <row r="643" spans="7:7" ht="15.75" customHeight="1">
      <c r="G643" s="84"/>
    </row>
    <row r="644" spans="7:7" ht="15.75" customHeight="1">
      <c r="G644" s="84"/>
    </row>
    <row r="645" spans="7:7" ht="15.75" customHeight="1">
      <c r="G645" s="84"/>
    </row>
    <row r="646" spans="7:7" ht="15.75" customHeight="1">
      <c r="G646" s="84"/>
    </row>
    <row r="647" spans="7:7" ht="15.75" customHeight="1">
      <c r="G647" s="84"/>
    </row>
    <row r="648" spans="7:7" ht="15.75" customHeight="1">
      <c r="G648" s="84"/>
    </row>
    <row r="649" spans="7:7" ht="15.75" customHeight="1">
      <c r="G649" s="84"/>
    </row>
    <row r="650" spans="7:7" ht="15.75" customHeight="1">
      <c r="G650" s="84"/>
    </row>
    <row r="651" spans="7:7" ht="15.75" customHeight="1">
      <c r="G651" s="84"/>
    </row>
    <row r="652" spans="7:7" ht="15.75" customHeight="1">
      <c r="G652" s="84"/>
    </row>
    <row r="653" spans="7:7" ht="15.75" customHeight="1">
      <c r="G653" s="84"/>
    </row>
    <row r="654" spans="7:7" ht="15.75" customHeight="1">
      <c r="G654" s="84"/>
    </row>
    <row r="655" spans="7:7" ht="15.75" customHeight="1">
      <c r="G655" s="84"/>
    </row>
    <row r="656" spans="7:7" ht="15.75" customHeight="1">
      <c r="G656" s="84"/>
    </row>
    <row r="657" spans="7:7" ht="15.75" customHeight="1">
      <c r="G657" s="84"/>
    </row>
    <row r="658" spans="7:7" ht="15.75" customHeight="1">
      <c r="G658" s="84"/>
    </row>
    <row r="659" spans="7:7" ht="15.75" customHeight="1">
      <c r="G659" s="84"/>
    </row>
    <row r="660" spans="7:7" ht="15.75" customHeight="1">
      <c r="G660" s="84"/>
    </row>
    <row r="661" spans="7:7" ht="15.75" customHeight="1">
      <c r="G661" s="84"/>
    </row>
    <row r="662" spans="7:7" ht="15.75" customHeight="1">
      <c r="G662" s="84"/>
    </row>
    <row r="663" spans="7:7" ht="15.75" customHeight="1">
      <c r="G663" s="84"/>
    </row>
    <row r="664" spans="7:7" ht="15.75" customHeight="1">
      <c r="G664" s="84"/>
    </row>
    <row r="665" spans="7:7" ht="15.75" customHeight="1">
      <c r="G665" s="84"/>
    </row>
    <row r="666" spans="7:7" ht="15.75" customHeight="1">
      <c r="G666" s="84"/>
    </row>
    <row r="667" spans="7:7" ht="15.75" customHeight="1">
      <c r="G667" s="84"/>
    </row>
    <row r="668" spans="7:7" ht="15.75" customHeight="1">
      <c r="G668" s="84"/>
    </row>
    <row r="669" spans="7:7" ht="15.75" customHeight="1">
      <c r="G669" s="84"/>
    </row>
    <row r="670" spans="7:7" ht="15.75" customHeight="1">
      <c r="G670" s="84"/>
    </row>
    <row r="671" spans="7:7" ht="15.75" customHeight="1">
      <c r="G671" s="84"/>
    </row>
    <row r="672" spans="7:7" ht="15.75" customHeight="1">
      <c r="G672" s="84"/>
    </row>
    <row r="673" spans="7:7" ht="15.75" customHeight="1">
      <c r="G673" s="84"/>
    </row>
    <row r="674" spans="7:7" ht="15.75" customHeight="1">
      <c r="G674" s="84"/>
    </row>
    <row r="675" spans="7:7" ht="15.75" customHeight="1">
      <c r="G675" s="84"/>
    </row>
    <row r="676" spans="7:7" ht="15.75" customHeight="1">
      <c r="G676" s="84"/>
    </row>
    <row r="677" spans="7:7" ht="15.75" customHeight="1">
      <c r="G677" s="84"/>
    </row>
    <row r="678" spans="7:7" ht="15.75" customHeight="1">
      <c r="G678" s="84"/>
    </row>
    <row r="679" spans="7:7" ht="15.75" customHeight="1">
      <c r="G679" s="84"/>
    </row>
    <row r="680" spans="7:7" ht="15.75" customHeight="1">
      <c r="G680" s="84"/>
    </row>
    <row r="681" spans="7:7" ht="15.75" customHeight="1">
      <c r="G681" s="84"/>
    </row>
    <row r="682" spans="7:7" ht="15.75" customHeight="1">
      <c r="G682" s="84"/>
    </row>
    <row r="683" spans="7:7" ht="15.75" customHeight="1">
      <c r="G683" s="84"/>
    </row>
    <row r="684" spans="7:7" ht="15.75" customHeight="1">
      <c r="G684" s="84"/>
    </row>
    <row r="685" spans="7:7" ht="15.75" customHeight="1">
      <c r="G685" s="84"/>
    </row>
    <row r="686" spans="7:7" ht="15.75" customHeight="1">
      <c r="G686" s="84"/>
    </row>
    <row r="687" spans="7:7" ht="15.75" customHeight="1">
      <c r="G687" s="84"/>
    </row>
    <row r="688" spans="7:7" ht="15.75" customHeight="1">
      <c r="G688" s="84"/>
    </row>
    <row r="689" spans="7:7" ht="15.75" customHeight="1">
      <c r="G689" s="84"/>
    </row>
    <row r="690" spans="7:7" ht="15.75" customHeight="1">
      <c r="G690" s="84"/>
    </row>
    <row r="691" spans="7:7" ht="15.75" customHeight="1">
      <c r="G691" s="84"/>
    </row>
    <row r="692" spans="7:7" ht="15.75" customHeight="1">
      <c r="G692" s="84"/>
    </row>
    <row r="693" spans="7:7" ht="15.75" customHeight="1">
      <c r="G693" s="84"/>
    </row>
    <row r="694" spans="7:7" ht="15.75" customHeight="1">
      <c r="G694" s="84"/>
    </row>
    <row r="695" spans="7:7" ht="15.75" customHeight="1">
      <c r="G695" s="84"/>
    </row>
    <row r="696" spans="7:7" ht="15.75" customHeight="1">
      <c r="G696" s="84"/>
    </row>
    <row r="697" spans="7:7" ht="15.75" customHeight="1">
      <c r="G697" s="84"/>
    </row>
    <row r="698" spans="7:7" ht="15.75" customHeight="1">
      <c r="G698" s="84"/>
    </row>
    <row r="699" spans="7:7" ht="15.75" customHeight="1">
      <c r="G699" s="84"/>
    </row>
    <row r="700" spans="7:7" ht="15.75" customHeight="1">
      <c r="G700" s="84"/>
    </row>
    <row r="701" spans="7:7" ht="15.75" customHeight="1">
      <c r="G701" s="84"/>
    </row>
    <row r="702" spans="7:7" ht="15.75" customHeight="1">
      <c r="G702" s="84"/>
    </row>
    <row r="703" spans="7:7" ht="15.75" customHeight="1">
      <c r="G703" s="84"/>
    </row>
    <row r="704" spans="7:7" ht="15.75" customHeight="1">
      <c r="G704" s="84"/>
    </row>
    <row r="705" spans="7:7" ht="15.75" customHeight="1">
      <c r="G705" s="84"/>
    </row>
    <row r="706" spans="7:7" ht="15.75" customHeight="1">
      <c r="G706" s="84"/>
    </row>
    <row r="707" spans="7:7" ht="15.75" customHeight="1">
      <c r="G707" s="84"/>
    </row>
    <row r="708" spans="7:7" ht="15.75" customHeight="1">
      <c r="G708" s="84"/>
    </row>
    <row r="709" spans="7:7" ht="15.75" customHeight="1">
      <c r="G709" s="84"/>
    </row>
    <row r="710" spans="7:7" ht="15.75" customHeight="1">
      <c r="G710" s="84"/>
    </row>
    <row r="711" spans="7:7" ht="15.75" customHeight="1">
      <c r="G711" s="84"/>
    </row>
    <row r="712" spans="7:7" ht="15.75" customHeight="1">
      <c r="G712" s="84"/>
    </row>
    <row r="713" spans="7:7" ht="15.75" customHeight="1">
      <c r="G713" s="84"/>
    </row>
    <row r="714" spans="7:7" ht="15.75" customHeight="1">
      <c r="G714" s="84"/>
    </row>
    <row r="715" spans="7:7" ht="15.75" customHeight="1">
      <c r="G715" s="84"/>
    </row>
    <row r="716" spans="7:7" ht="15.75" customHeight="1">
      <c r="G716" s="84"/>
    </row>
    <row r="717" spans="7:7" ht="15.75" customHeight="1">
      <c r="G717" s="84"/>
    </row>
    <row r="718" spans="7:7" ht="15.75" customHeight="1">
      <c r="G718" s="84"/>
    </row>
    <row r="719" spans="7:7" ht="15.75" customHeight="1">
      <c r="G719" s="84"/>
    </row>
    <row r="720" spans="7:7" ht="15.75" customHeight="1">
      <c r="G720" s="84"/>
    </row>
    <row r="721" spans="7:7" ht="15.75" customHeight="1">
      <c r="G721" s="84"/>
    </row>
    <row r="722" spans="7:7" ht="15.75" customHeight="1">
      <c r="G722" s="84"/>
    </row>
    <row r="723" spans="7:7" ht="15.75" customHeight="1">
      <c r="G723" s="84"/>
    </row>
    <row r="724" spans="7:7" ht="15.75" customHeight="1">
      <c r="G724" s="84"/>
    </row>
    <row r="725" spans="7:7" ht="15.75" customHeight="1">
      <c r="G725" s="84"/>
    </row>
    <row r="726" spans="7:7" ht="15.75" customHeight="1">
      <c r="G726" s="84"/>
    </row>
    <row r="727" spans="7:7" ht="15.75" customHeight="1">
      <c r="G727" s="84"/>
    </row>
    <row r="728" spans="7:7" ht="15.75" customHeight="1">
      <c r="G728" s="84"/>
    </row>
    <row r="729" spans="7:7" ht="15.75" customHeight="1">
      <c r="G729" s="84"/>
    </row>
    <row r="730" spans="7:7" ht="15.75" customHeight="1">
      <c r="G730" s="84"/>
    </row>
    <row r="731" spans="7:7" ht="15.75" customHeight="1">
      <c r="G731" s="84"/>
    </row>
    <row r="732" spans="7:7" ht="15.75" customHeight="1">
      <c r="G732" s="84"/>
    </row>
    <row r="733" spans="7:7" ht="15.75" customHeight="1">
      <c r="G733" s="84"/>
    </row>
    <row r="734" spans="7:7" ht="15.75" customHeight="1">
      <c r="G734" s="84"/>
    </row>
    <row r="735" spans="7:7" ht="15.75" customHeight="1">
      <c r="G735" s="84"/>
    </row>
    <row r="736" spans="7:7" ht="15.75" customHeight="1">
      <c r="G736" s="84"/>
    </row>
    <row r="737" spans="7:7" ht="15.75" customHeight="1">
      <c r="G737" s="84"/>
    </row>
    <row r="738" spans="7:7" ht="15.75" customHeight="1">
      <c r="G738" s="84"/>
    </row>
    <row r="739" spans="7:7" ht="15.75" customHeight="1">
      <c r="G739" s="84"/>
    </row>
    <row r="740" spans="7:7" ht="15.75" customHeight="1">
      <c r="G740" s="84"/>
    </row>
    <row r="741" spans="7:7" ht="15.75" customHeight="1">
      <c r="G741" s="84"/>
    </row>
    <row r="742" spans="7:7" ht="15.75" customHeight="1">
      <c r="G742" s="84"/>
    </row>
    <row r="743" spans="7:7" ht="15.75" customHeight="1">
      <c r="G743" s="84"/>
    </row>
    <row r="744" spans="7:7" ht="15.75" customHeight="1">
      <c r="G744" s="84"/>
    </row>
    <row r="745" spans="7:7" ht="15.75" customHeight="1">
      <c r="G745" s="84"/>
    </row>
    <row r="746" spans="7:7" ht="15.75" customHeight="1">
      <c r="G746" s="84"/>
    </row>
    <row r="747" spans="7:7" ht="15.75" customHeight="1">
      <c r="G747" s="84"/>
    </row>
    <row r="748" spans="7:7" ht="15.75" customHeight="1">
      <c r="G748" s="84"/>
    </row>
    <row r="749" spans="7:7" ht="15.75" customHeight="1">
      <c r="G749" s="84"/>
    </row>
    <row r="750" spans="7:7" ht="15.75" customHeight="1">
      <c r="G750" s="84"/>
    </row>
    <row r="751" spans="7:7" ht="15.75" customHeight="1">
      <c r="G751" s="84"/>
    </row>
    <row r="752" spans="7:7" ht="15.75" customHeight="1">
      <c r="G752" s="84"/>
    </row>
    <row r="753" spans="7:7" ht="15.75" customHeight="1">
      <c r="G753" s="84"/>
    </row>
    <row r="754" spans="7:7" ht="15.75" customHeight="1">
      <c r="G754" s="84"/>
    </row>
    <row r="755" spans="7:7" ht="15.75" customHeight="1">
      <c r="G755" s="84"/>
    </row>
    <row r="756" spans="7:7" ht="15.75" customHeight="1">
      <c r="G756" s="84"/>
    </row>
    <row r="757" spans="7:7" ht="15.75" customHeight="1">
      <c r="G757" s="84"/>
    </row>
    <row r="758" spans="7:7" ht="15.75" customHeight="1">
      <c r="G758" s="84"/>
    </row>
    <row r="759" spans="7:7" ht="15.75" customHeight="1">
      <c r="G759" s="84"/>
    </row>
    <row r="760" spans="7:7" ht="15.75" customHeight="1">
      <c r="G760" s="84"/>
    </row>
    <row r="761" spans="7:7" ht="15.75" customHeight="1">
      <c r="G761" s="84"/>
    </row>
    <row r="762" spans="7:7" ht="15.75" customHeight="1">
      <c r="G762" s="84"/>
    </row>
    <row r="763" spans="7:7" ht="15.75" customHeight="1">
      <c r="G763" s="84"/>
    </row>
    <row r="764" spans="7:7" ht="15.75" customHeight="1">
      <c r="G764" s="84"/>
    </row>
    <row r="765" spans="7:7" ht="15.75" customHeight="1">
      <c r="G765" s="84"/>
    </row>
    <row r="766" spans="7:7" ht="15.75" customHeight="1">
      <c r="G766" s="84"/>
    </row>
    <row r="767" spans="7:7" ht="15.75" customHeight="1">
      <c r="G767" s="84"/>
    </row>
    <row r="768" spans="7:7" ht="15.75" customHeight="1">
      <c r="G768" s="84"/>
    </row>
    <row r="769" spans="7:7" ht="15.75" customHeight="1">
      <c r="G769" s="84"/>
    </row>
    <row r="770" spans="7:7" ht="15.75" customHeight="1">
      <c r="G770" s="84"/>
    </row>
    <row r="771" spans="7:7" ht="15.75" customHeight="1">
      <c r="G771" s="84"/>
    </row>
    <row r="772" spans="7:7" ht="15.75" customHeight="1">
      <c r="G772" s="84"/>
    </row>
    <row r="773" spans="7:7" ht="15.75" customHeight="1">
      <c r="G773" s="84"/>
    </row>
    <row r="774" spans="7:7" ht="15.75" customHeight="1">
      <c r="G774" s="84"/>
    </row>
    <row r="775" spans="7:7" ht="15.75" customHeight="1">
      <c r="G775" s="84"/>
    </row>
    <row r="776" spans="7:7" ht="15.75" customHeight="1">
      <c r="G776" s="84"/>
    </row>
    <row r="777" spans="7:7" ht="15.75" customHeight="1">
      <c r="G777" s="84"/>
    </row>
    <row r="778" spans="7:7" ht="15.75" customHeight="1">
      <c r="G778" s="84"/>
    </row>
    <row r="779" spans="7:7" ht="15.75" customHeight="1">
      <c r="G779" s="84"/>
    </row>
    <row r="780" spans="7:7" ht="15.75" customHeight="1">
      <c r="G780" s="84"/>
    </row>
    <row r="781" spans="7:7" ht="15.75" customHeight="1">
      <c r="G781" s="84"/>
    </row>
    <row r="782" spans="7:7" ht="15.75" customHeight="1">
      <c r="G782" s="84"/>
    </row>
    <row r="783" spans="7:7" ht="15.75" customHeight="1">
      <c r="G783" s="84"/>
    </row>
    <row r="784" spans="7:7" ht="15.75" customHeight="1">
      <c r="G784" s="84"/>
    </row>
    <row r="785" spans="7:7" ht="15.75" customHeight="1">
      <c r="G785" s="84"/>
    </row>
    <row r="786" spans="7:7" ht="15.75" customHeight="1">
      <c r="G786" s="84"/>
    </row>
    <row r="787" spans="7:7" ht="15.75" customHeight="1">
      <c r="G787" s="84"/>
    </row>
    <row r="788" spans="7:7" ht="15.75" customHeight="1">
      <c r="G788" s="84"/>
    </row>
    <row r="789" spans="7:7" ht="15.75" customHeight="1">
      <c r="G789" s="84"/>
    </row>
    <row r="790" spans="7:7" ht="15.75" customHeight="1">
      <c r="G790" s="84"/>
    </row>
    <row r="791" spans="7:7" ht="15.75" customHeight="1">
      <c r="G791" s="84"/>
    </row>
    <row r="792" spans="7:7" ht="15.75" customHeight="1">
      <c r="G792" s="84"/>
    </row>
    <row r="793" spans="7:7" ht="15.75" customHeight="1">
      <c r="G793" s="84"/>
    </row>
    <row r="794" spans="7:7" ht="15.75" customHeight="1">
      <c r="G794" s="84"/>
    </row>
    <row r="795" spans="7:7" ht="15.75" customHeight="1">
      <c r="G795" s="84"/>
    </row>
    <row r="796" spans="7:7" ht="15.75" customHeight="1">
      <c r="G796" s="84"/>
    </row>
    <row r="797" spans="7:7" ht="15.75" customHeight="1">
      <c r="G797" s="84"/>
    </row>
    <row r="798" spans="7:7" ht="15.75" customHeight="1">
      <c r="G798" s="84"/>
    </row>
    <row r="799" spans="7:7" ht="15.75" customHeight="1">
      <c r="G799" s="84"/>
    </row>
    <row r="800" spans="7:7" ht="15.75" customHeight="1">
      <c r="G800" s="84"/>
    </row>
    <row r="801" spans="7:7" ht="15.75" customHeight="1">
      <c r="G801" s="84"/>
    </row>
    <row r="802" spans="7:7" ht="15.75" customHeight="1">
      <c r="G802" s="84"/>
    </row>
    <row r="803" spans="7:7" ht="15.75" customHeight="1">
      <c r="G803" s="84"/>
    </row>
    <row r="804" spans="7:7" ht="15.75" customHeight="1">
      <c r="G804" s="84"/>
    </row>
    <row r="805" spans="7:7" ht="15.75" customHeight="1">
      <c r="G805" s="84"/>
    </row>
    <row r="806" spans="7:7" ht="15.75" customHeight="1">
      <c r="G806" s="84"/>
    </row>
    <row r="807" spans="7:7" ht="15.75" customHeight="1">
      <c r="G807" s="84"/>
    </row>
    <row r="808" spans="7:7" ht="15.75" customHeight="1">
      <c r="G808" s="84"/>
    </row>
    <row r="809" spans="7:7" ht="15.75" customHeight="1">
      <c r="G809" s="84"/>
    </row>
    <row r="810" spans="7:7" ht="15.75" customHeight="1">
      <c r="G810" s="84"/>
    </row>
    <row r="811" spans="7:7" ht="15.75" customHeight="1">
      <c r="G811" s="84"/>
    </row>
    <row r="812" spans="7:7" ht="15.75" customHeight="1">
      <c r="G812" s="84"/>
    </row>
    <row r="813" spans="7:7" ht="15.75" customHeight="1">
      <c r="G813" s="84"/>
    </row>
    <row r="814" spans="7:7" ht="15.75" customHeight="1">
      <c r="G814" s="84"/>
    </row>
    <row r="815" spans="7:7" ht="15.75" customHeight="1">
      <c r="G815" s="84"/>
    </row>
    <row r="816" spans="7:7" ht="15.75" customHeight="1">
      <c r="G816" s="84"/>
    </row>
    <row r="817" spans="7:7" ht="15.75" customHeight="1">
      <c r="G817" s="84"/>
    </row>
    <row r="818" spans="7:7" ht="15.75" customHeight="1">
      <c r="G818" s="84"/>
    </row>
    <row r="819" spans="7:7" ht="15.75" customHeight="1">
      <c r="G819" s="84"/>
    </row>
    <row r="820" spans="7:7" ht="15.75" customHeight="1">
      <c r="G820" s="84"/>
    </row>
    <row r="821" spans="7:7" ht="15.75" customHeight="1">
      <c r="G821" s="84"/>
    </row>
    <row r="822" spans="7:7" ht="15.75" customHeight="1">
      <c r="G822" s="84"/>
    </row>
    <row r="823" spans="7:7" ht="15.75" customHeight="1">
      <c r="G823" s="84"/>
    </row>
    <row r="824" spans="7:7" ht="15.75" customHeight="1">
      <c r="G824" s="84"/>
    </row>
    <row r="825" spans="7:7" ht="15.75" customHeight="1">
      <c r="G825" s="84"/>
    </row>
    <row r="826" spans="7:7" ht="15.75" customHeight="1">
      <c r="G826" s="84"/>
    </row>
    <row r="827" spans="7:7" ht="15.75" customHeight="1">
      <c r="G827" s="84"/>
    </row>
    <row r="828" spans="7:7" ht="15.75" customHeight="1">
      <c r="G828" s="84"/>
    </row>
    <row r="829" spans="7:7" ht="15.75" customHeight="1">
      <c r="G829" s="84"/>
    </row>
    <row r="830" spans="7:7" ht="15.75" customHeight="1">
      <c r="G830" s="84"/>
    </row>
    <row r="831" spans="7:7" ht="15.75" customHeight="1">
      <c r="G831" s="84"/>
    </row>
    <row r="832" spans="7:7" ht="15.75" customHeight="1">
      <c r="G832" s="84"/>
    </row>
    <row r="833" spans="7:7" ht="15.75" customHeight="1">
      <c r="G833" s="84"/>
    </row>
    <row r="834" spans="7:7" ht="15.75" customHeight="1">
      <c r="G834" s="84"/>
    </row>
    <row r="835" spans="7:7" ht="15.75" customHeight="1">
      <c r="G835" s="84"/>
    </row>
    <row r="836" spans="7:7" ht="15.75" customHeight="1">
      <c r="G836" s="84"/>
    </row>
    <row r="837" spans="7:7" ht="15.75" customHeight="1">
      <c r="G837" s="84"/>
    </row>
    <row r="838" spans="7:7" ht="15.75" customHeight="1">
      <c r="G838" s="84"/>
    </row>
    <row r="839" spans="7:7" ht="15.75" customHeight="1">
      <c r="G839" s="84"/>
    </row>
    <row r="840" spans="7:7" ht="15.75" customHeight="1">
      <c r="G840" s="84"/>
    </row>
    <row r="841" spans="7:7" ht="15.75" customHeight="1">
      <c r="G841" s="84"/>
    </row>
    <row r="842" spans="7:7" ht="15.75" customHeight="1">
      <c r="G842" s="84"/>
    </row>
    <row r="843" spans="7:7" ht="15.75" customHeight="1">
      <c r="G843" s="84"/>
    </row>
    <row r="844" spans="7:7" ht="15.75" customHeight="1">
      <c r="G844" s="84"/>
    </row>
    <row r="845" spans="7:7" ht="15.75" customHeight="1">
      <c r="G845" s="84"/>
    </row>
    <row r="846" spans="7:7" ht="15.75" customHeight="1">
      <c r="G846" s="84"/>
    </row>
    <row r="847" spans="7:7" ht="15.75" customHeight="1">
      <c r="G847" s="84"/>
    </row>
    <row r="848" spans="7:7" ht="15.75" customHeight="1">
      <c r="G848" s="84"/>
    </row>
    <row r="849" spans="7:7" ht="15.75" customHeight="1">
      <c r="G849" s="84"/>
    </row>
    <row r="850" spans="7:7" ht="15.75" customHeight="1">
      <c r="G850" s="84"/>
    </row>
    <row r="851" spans="7:7" ht="15.75" customHeight="1">
      <c r="G851" s="84"/>
    </row>
    <row r="852" spans="7:7" ht="15.75" customHeight="1">
      <c r="G852" s="84"/>
    </row>
    <row r="853" spans="7:7" ht="15.75" customHeight="1">
      <c r="G853" s="84"/>
    </row>
    <row r="854" spans="7:7" ht="15.75" customHeight="1">
      <c r="G854" s="84"/>
    </row>
    <row r="855" spans="7:7" ht="15.75" customHeight="1">
      <c r="G855" s="84"/>
    </row>
    <row r="856" spans="7:7" ht="15.75" customHeight="1">
      <c r="G856" s="84"/>
    </row>
    <row r="857" spans="7:7" ht="15.75" customHeight="1">
      <c r="G857" s="84"/>
    </row>
    <row r="858" spans="7:7" ht="15.75" customHeight="1">
      <c r="G858" s="84"/>
    </row>
    <row r="859" spans="7:7" ht="15.75" customHeight="1">
      <c r="G859" s="84"/>
    </row>
    <row r="860" spans="7:7" ht="15.75" customHeight="1">
      <c r="G860" s="84"/>
    </row>
    <row r="861" spans="7:7" ht="15.75" customHeight="1">
      <c r="G861" s="84"/>
    </row>
    <row r="862" spans="7:7" ht="15.75" customHeight="1">
      <c r="G862" s="84"/>
    </row>
    <row r="863" spans="7:7" ht="15.75" customHeight="1">
      <c r="G863" s="84"/>
    </row>
    <row r="864" spans="7:7" ht="15.75" customHeight="1">
      <c r="G864" s="84"/>
    </row>
    <row r="865" spans="7:7" ht="15.75" customHeight="1">
      <c r="G865" s="84"/>
    </row>
    <row r="866" spans="7:7" ht="15.75" customHeight="1">
      <c r="G866" s="84"/>
    </row>
    <row r="867" spans="7:7" ht="15.75" customHeight="1">
      <c r="G867" s="84"/>
    </row>
    <row r="868" spans="7:7" ht="15.75" customHeight="1">
      <c r="G868" s="84"/>
    </row>
    <row r="869" spans="7:7" ht="15.75" customHeight="1">
      <c r="G869" s="84"/>
    </row>
    <row r="870" spans="7:7" ht="15.75" customHeight="1">
      <c r="G870" s="84"/>
    </row>
    <row r="871" spans="7:7" ht="15.75" customHeight="1">
      <c r="G871" s="84"/>
    </row>
    <row r="872" spans="7:7" ht="15.75" customHeight="1">
      <c r="G872" s="84"/>
    </row>
    <row r="873" spans="7:7" ht="15.75" customHeight="1">
      <c r="G873" s="84"/>
    </row>
    <row r="874" spans="7:7" ht="15.75" customHeight="1">
      <c r="G874" s="84"/>
    </row>
    <row r="875" spans="7:7" ht="15.75" customHeight="1">
      <c r="G875" s="84"/>
    </row>
    <row r="876" spans="7:7" ht="15.75" customHeight="1">
      <c r="G876" s="84"/>
    </row>
    <row r="877" spans="7:7" ht="15.75" customHeight="1">
      <c r="G877" s="84"/>
    </row>
    <row r="878" spans="7:7" ht="15.75" customHeight="1">
      <c r="G878" s="84"/>
    </row>
    <row r="879" spans="7:7" ht="15.75" customHeight="1">
      <c r="G879" s="84"/>
    </row>
    <row r="880" spans="7:7" ht="15.75" customHeight="1">
      <c r="G880" s="84"/>
    </row>
    <row r="881" spans="7:7" ht="15.75" customHeight="1">
      <c r="G881" s="84"/>
    </row>
    <row r="882" spans="7:7" ht="15.75" customHeight="1">
      <c r="G882" s="84"/>
    </row>
    <row r="883" spans="7:7" ht="15.75" customHeight="1">
      <c r="G883" s="84"/>
    </row>
    <row r="884" spans="7:7" ht="15.75" customHeight="1">
      <c r="G884" s="84"/>
    </row>
    <row r="885" spans="7:7" ht="15.75" customHeight="1">
      <c r="G885" s="84"/>
    </row>
    <row r="886" spans="7:7" ht="15.75" customHeight="1">
      <c r="G886" s="84"/>
    </row>
    <row r="887" spans="7:7" ht="15.75" customHeight="1">
      <c r="G887" s="84"/>
    </row>
    <row r="888" spans="7:7" ht="15.75" customHeight="1">
      <c r="G888" s="84"/>
    </row>
    <row r="889" spans="7:7" ht="15.75" customHeight="1">
      <c r="G889" s="84"/>
    </row>
    <row r="890" spans="7:7" ht="15.75" customHeight="1">
      <c r="G890" s="84"/>
    </row>
    <row r="891" spans="7:7" ht="15.75" customHeight="1">
      <c r="G891" s="84"/>
    </row>
    <row r="892" spans="7:7" ht="15.75" customHeight="1">
      <c r="G892" s="84"/>
    </row>
    <row r="893" spans="7:7" ht="15.75" customHeight="1">
      <c r="G893" s="84"/>
    </row>
    <row r="894" spans="7:7" ht="15.75" customHeight="1">
      <c r="G894" s="84"/>
    </row>
    <row r="895" spans="7:7" ht="15.75" customHeight="1">
      <c r="G895" s="84"/>
    </row>
    <row r="896" spans="7:7" ht="15.75" customHeight="1">
      <c r="G896" s="84"/>
    </row>
    <row r="897" spans="7:7" ht="15.75" customHeight="1">
      <c r="G897" s="84"/>
    </row>
    <row r="898" spans="7:7" ht="15.75" customHeight="1">
      <c r="G898" s="84"/>
    </row>
    <row r="899" spans="7:7" ht="15.75" customHeight="1">
      <c r="G899" s="84"/>
    </row>
    <row r="900" spans="7:7" ht="15.75" customHeight="1">
      <c r="G900" s="84"/>
    </row>
    <row r="901" spans="7:7" ht="15.75" customHeight="1">
      <c r="G901" s="84"/>
    </row>
    <row r="902" spans="7:7" ht="15.75" customHeight="1">
      <c r="G902" s="84"/>
    </row>
    <row r="903" spans="7:7" ht="15.75" customHeight="1">
      <c r="G903" s="84"/>
    </row>
    <row r="904" spans="7:7" ht="15.75" customHeight="1">
      <c r="G904" s="84"/>
    </row>
    <row r="905" spans="7:7" ht="15.75" customHeight="1">
      <c r="G905" s="84"/>
    </row>
    <row r="906" spans="7:7" ht="15.75" customHeight="1">
      <c r="G906" s="84"/>
    </row>
    <row r="907" spans="7:7" ht="15.75" customHeight="1">
      <c r="G907" s="84"/>
    </row>
    <row r="908" spans="7:7" ht="15.75" customHeight="1">
      <c r="G908" s="84"/>
    </row>
    <row r="909" spans="7:7" ht="15.75" customHeight="1">
      <c r="G909" s="84"/>
    </row>
    <row r="910" spans="7:7" ht="15.75" customHeight="1">
      <c r="G910" s="84"/>
    </row>
    <row r="911" spans="7:7" ht="15.75" customHeight="1">
      <c r="G911" s="84"/>
    </row>
    <row r="912" spans="7:7" ht="15.75" customHeight="1">
      <c r="G912" s="84"/>
    </row>
    <row r="913" spans="7:7" ht="15.75" customHeight="1">
      <c r="G913" s="84"/>
    </row>
    <row r="914" spans="7:7" ht="15.75" customHeight="1">
      <c r="G914" s="84"/>
    </row>
    <row r="915" spans="7:7" ht="15.75" customHeight="1">
      <c r="G915" s="84"/>
    </row>
    <row r="916" spans="7:7" ht="15.75" customHeight="1">
      <c r="G916" s="84"/>
    </row>
    <row r="917" spans="7:7" ht="15.75" customHeight="1">
      <c r="G917" s="84"/>
    </row>
    <row r="918" spans="7:7" ht="15.75" customHeight="1">
      <c r="G918" s="84"/>
    </row>
    <row r="919" spans="7:7" ht="15.75" customHeight="1">
      <c r="G919" s="84"/>
    </row>
    <row r="920" spans="7:7" ht="15.75" customHeight="1">
      <c r="G920" s="84"/>
    </row>
    <row r="921" spans="7:7" ht="15.75" customHeight="1">
      <c r="G921" s="84"/>
    </row>
    <row r="922" spans="7:7" ht="15.75" customHeight="1">
      <c r="G922" s="84"/>
    </row>
  </sheetData>
  <mergeCells count="1">
    <mergeCell ref="B2:F2"/>
  </mergeCells>
  <pageMargins left="0.511811024" right="0.511811024" top="0.78740157499999996" bottom="0.78740157499999996" header="0" footer="0"/>
  <pageSetup paperSize="9" orientation="portrait"/>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H916"/>
  <sheetViews>
    <sheetView showGridLines="0" workbookViewId="0">
      <pane ySplit="3" topLeftCell="A4" activePane="bottomLeft" state="frozen"/>
      <selection pane="bottomLeft" activeCell="B5" sqref="B5"/>
    </sheetView>
  </sheetViews>
  <sheetFormatPr defaultColWidth="14.42578125" defaultRowHeight="15" customHeight="1"/>
  <cols>
    <col min="1" max="1" width="8.7109375" customWidth="1"/>
    <col min="2" max="2" width="19.28515625" customWidth="1"/>
    <col min="3" max="3" width="12.42578125" customWidth="1"/>
    <col min="4" max="4" width="11.7109375" customWidth="1"/>
    <col min="5" max="5" width="11.42578125" customWidth="1"/>
    <col min="6" max="6" width="30.7109375" customWidth="1"/>
    <col min="7" max="26" width="8.7109375" customWidth="1"/>
  </cols>
  <sheetData>
    <row r="1" spans="2:8">
      <c r="F1" s="101"/>
    </row>
    <row r="2" spans="2:8" ht="45.75" customHeight="1">
      <c r="B2" s="81" t="s">
        <v>786</v>
      </c>
      <c r="C2" s="82"/>
      <c r="D2" s="82"/>
      <c r="E2" s="83"/>
      <c r="F2" s="97"/>
    </row>
    <row r="3" spans="2:8">
      <c r="B3" s="17" t="s">
        <v>647</v>
      </c>
      <c r="C3" s="17" t="s">
        <v>648</v>
      </c>
      <c r="D3" s="17" t="s">
        <v>210</v>
      </c>
      <c r="E3" s="17" t="s">
        <v>208</v>
      </c>
      <c r="F3" s="98"/>
    </row>
    <row r="4" spans="2:8">
      <c r="B4" s="19" t="s">
        <v>725</v>
      </c>
      <c r="C4" s="19" t="s">
        <v>650</v>
      </c>
      <c r="D4" s="28"/>
      <c r="E4" s="28" t="s">
        <v>727</v>
      </c>
      <c r="F4" s="84"/>
    </row>
    <row r="5" spans="2:8">
      <c r="B5" s="19" t="s">
        <v>729</v>
      </c>
      <c r="C5" s="19" t="s">
        <v>652</v>
      </c>
      <c r="D5" s="28" t="s">
        <v>727</v>
      </c>
      <c r="E5" s="28"/>
      <c r="F5" s="84" t="s">
        <v>230</v>
      </c>
      <c r="G5" s="9"/>
      <c r="H5" s="9"/>
    </row>
    <row r="6" spans="2:8">
      <c r="B6" s="19" t="s">
        <v>730</v>
      </c>
      <c r="C6" s="19" t="s">
        <v>653</v>
      </c>
      <c r="D6" s="28"/>
      <c r="E6" s="28" t="s">
        <v>727</v>
      </c>
      <c r="F6" s="84"/>
      <c r="H6" s="9"/>
    </row>
    <row r="7" spans="2:8">
      <c r="B7" s="19" t="s">
        <v>731</v>
      </c>
      <c r="C7" s="19" t="s">
        <v>654</v>
      </c>
      <c r="D7" s="28"/>
      <c r="E7" s="28" t="s">
        <v>727</v>
      </c>
      <c r="F7" s="84"/>
      <c r="G7" s="9"/>
      <c r="H7" s="9"/>
    </row>
    <row r="8" spans="2:8">
      <c r="B8" s="19" t="s">
        <v>732</v>
      </c>
      <c r="C8" s="19" t="s">
        <v>655</v>
      </c>
      <c r="D8" s="28" t="s">
        <v>727</v>
      </c>
      <c r="E8" s="28"/>
      <c r="F8" s="84" t="s">
        <v>386</v>
      </c>
      <c r="G8" s="9"/>
      <c r="H8" s="9"/>
    </row>
    <row r="9" spans="2:8">
      <c r="B9" s="19" t="s">
        <v>733</v>
      </c>
      <c r="C9" s="19" t="s">
        <v>656</v>
      </c>
      <c r="D9" s="28"/>
      <c r="E9" s="28" t="s">
        <v>727</v>
      </c>
      <c r="F9" s="84"/>
      <c r="H9" s="9"/>
    </row>
    <row r="10" spans="2:8">
      <c r="B10" s="19" t="s">
        <v>734</v>
      </c>
      <c r="C10" s="19" t="s">
        <v>657</v>
      </c>
      <c r="D10" s="28" t="s">
        <v>727</v>
      </c>
      <c r="E10" s="28"/>
      <c r="F10" s="84" t="s">
        <v>787</v>
      </c>
      <c r="G10" s="9"/>
      <c r="H10" s="9"/>
    </row>
    <row r="11" spans="2:8">
      <c r="B11" s="19" t="s">
        <v>735</v>
      </c>
      <c r="C11" s="19" t="s">
        <v>658</v>
      </c>
      <c r="D11" s="28"/>
      <c r="E11" s="28" t="s">
        <v>727</v>
      </c>
      <c r="F11" s="84"/>
      <c r="G11" s="9"/>
      <c r="H11" s="9"/>
    </row>
    <row r="12" spans="2:8">
      <c r="B12" s="19" t="s">
        <v>736</v>
      </c>
      <c r="C12" s="19" t="s">
        <v>659</v>
      </c>
      <c r="D12" s="28"/>
      <c r="E12" s="28" t="s">
        <v>727</v>
      </c>
      <c r="F12" s="84"/>
      <c r="G12" s="9"/>
      <c r="H12" s="9"/>
    </row>
    <row r="13" spans="2:8">
      <c r="B13" s="19" t="s">
        <v>737</v>
      </c>
      <c r="C13" s="19" t="s">
        <v>660</v>
      </c>
      <c r="D13" s="28"/>
      <c r="E13" s="28" t="s">
        <v>727</v>
      </c>
      <c r="F13" s="84"/>
      <c r="G13" s="9"/>
      <c r="H13" s="9"/>
    </row>
    <row r="14" spans="2:8">
      <c r="B14" s="19" t="s">
        <v>738</v>
      </c>
      <c r="C14" s="19" t="s">
        <v>661</v>
      </c>
      <c r="D14" s="28"/>
      <c r="E14" s="28" t="s">
        <v>727</v>
      </c>
      <c r="F14" s="84"/>
      <c r="G14" s="9"/>
      <c r="H14" s="9"/>
    </row>
    <row r="15" spans="2:8">
      <c r="B15" s="19" t="s">
        <v>741</v>
      </c>
      <c r="C15" s="19" t="s">
        <v>662</v>
      </c>
      <c r="D15" s="28"/>
      <c r="E15" s="28" t="s">
        <v>727</v>
      </c>
      <c r="F15" s="84"/>
      <c r="G15" s="9"/>
      <c r="H15" s="9"/>
    </row>
    <row r="16" spans="2:8">
      <c r="B16" s="19" t="s">
        <v>742</v>
      </c>
      <c r="C16" s="19" t="s">
        <v>663</v>
      </c>
      <c r="D16" s="28"/>
      <c r="E16" s="28" t="s">
        <v>727</v>
      </c>
      <c r="F16" s="84"/>
      <c r="G16" s="9"/>
      <c r="H16" s="9"/>
    </row>
    <row r="17" spans="2:8">
      <c r="B17" s="19" t="s">
        <v>743</v>
      </c>
      <c r="C17" s="19" t="s">
        <v>664</v>
      </c>
      <c r="D17" s="28"/>
      <c r="E17" s="28" t="s">
        <v>727</v>
      </c>
      <c r="F17" s="84"/>
      <c r="G17" s="9"/>
      <c r="H17" s="9"/>
    </row>
    <row r="18" spans="2:8">
      <c r="B18" s="19" t="s">
        <v>744</v>
      </c>
      <c r="C18" s="19" t="s">
        <v>665</v>
      </c>
      <c r="D18" s="28"/>
      <c r="E18" s="28" t="s">
        <v>727</v>
      </c>
      <c r="F18" s="84"/>
      <c r="G18" s="9"/>
      <c r="H18" s="9"/>
    </row>
    <row r="19" spans="2:8">
      <c r="B19" s="19" t="s">
        <v>747</v>
      </c>
      <c r="C19" s="19" t="s">
        <v>666</v>
      </c>
      <c r="D19" s="28"/>
      <c r="E19" s="28" t="s">
        <v>727</v>
      </c>
      <c r="F19" s="84"/>
      <c r="H19" s="9"/>
    </row>
    <row r="20" spans="2:8">
      <c r="B20" s="19" t="s">
        <v>748</v>
      </c>
      <c r="C20" s="19" t="s">
        <v>667</v>
      </c>
      <c r="D20" s="28"/>
      <c r="E20" s="28" t="s">
        <v>727</v>
      </c>
      <c r="F20" s="84"/>
      <c r="H20" s="9"/>
    </row>
    <row r="21" spans="2:8" ht="15.75" customHeight="1">
      <c r="B21" s="19" t="s">
        <v>751</v>
      </c>
      <c r="C21" s="19" t="s">
        <v>668</v>
      </c>
      <c r="D21" s="28" t="s">
        <v>727</v>
      </c>
      <c r="E21" s="28"/>
      <c r="F21" s="84" t="s">
        <v>386</v>
      </c>
      <c r="H21" s="9"/>
    </row>
    <row r="22" spans="2:8" ht="15.75" customHeight="1">
      <c r="B22" s="19" t="s">
        <v>752</v>
      </c>
      <c r="C22" s="19" t="s">
        <v>669</v>
      </c>
      <c r="D22" s="28" t="s">
        <v>727</v>
      </c>
      <c r="E22" s="28"/>
      <c r="F22" s="84" t="s">
        <v>404</v>
      </c>
      <c r="G22" s="9"/>
      <c r="H22" s="9"/>
    </row>
    <row r="23" spans="2:8" ht="15.75" customHeight="1">
      <c r="B23" s="19" t="s">
        <v>753</v>
      </c>
      <c r="C23" s="19" t="s">
        <v>670</v>
      </c>
      <c r="D23" s="28"/>
      <c r="E23" s="28" t="s">
        <v>727</v>
      </c>
      <c r="F23" s="84"/>
      <c r="G23" s="9"/>
      <c r="H23" s="9"/>
    </row>
    <row r="24" spans="2:8" ht="15.75" customHeight="1">
      <c r="B24" s="19" t="s">
        <v>754</v>
      </c>
      <c r="C24" s="19" t="s">
        <v>671</v>
      </c>
      <c r="D24" s="28"/>
      <c r="E24" s="28" t="s">
        <v>727</v>
      </c>
      <c r="F24" s="84"/>
      <c r="G24" s="9"/>
      <c r="H24" s="9"/>
    </row>
    <row r="25" spans="2:8" ht="15.75" customHeight="1">
      <c r="B25" s="19" t="s">
        <v>758</v>
      </c>
      <c r="C25" s="19" t="s">
        <v>672</v>
      </c>
      <c r="D25" s="28"/>
      <c r="E25" s="28" t="s">
        <v>727</v>
      </c>
      <c r="F25" s="84"/>
      <c r="G25" s="9"/>
      <c r="H25" s="9"/>
    </row>
    <row r="26" spans="2:8" ht="15.75" customHeight="1">
      <c r="B26" s="19" t="s">
        <v>759</v>
      </c>
      <c r="C26" s="19" t="s">
        <v>673</v>
      </c>
      <c r="D26" s="28"/>
      <c r="E26" s="28" t="s">
        <v>727</v>
      </c>
      <c r="F26" s="84"/>
      <c r="H26" s="9"/>
    </row>
    <row r="27" spans="2:8" ht="15.75" customHeight="1">
      <c r="B27" s="19" t="s">
        <v>760</v>
      </c>
      <c r="C27" s="19" t="s">
        <v>674</v>
      </c>
      <c r="D27" s="28"/>
      <c r="E27" s="28" t="s">
        <v>727</v>
      </c>
      <c r="F27" s="84"/>
      <c r="H27" s="9"/>
    </row>
    <row r="28" spans="2:8" ht="15.75" customHeight="1">
      <c r="B28" s="19" t="s">
        <v>761</v>
      </c>
      <c r="C28" s="19" t="s">
        <v>675</v>
      </c>
      <c r="D28" s="28"/>
      <c r="E28" s="28" t="s">
        <v>727</v>
      </c>
      <c r="F28" s="84"/>
      <c r="H28" s="9"/>
    </row>
    <row r="29" spans="2:8" ht="15.75" customHeight="1">
      <c r="B29" s="19" t="s">
        <v>762</v>
      </c>
      <c r="C29" s="19" t="s">
        <v>676</v>
      </c>
      <c r="D29" s="28"/>
      <c r="E29" s="28" t="s">
        <v>727</v>
      </c>
      <c r="F29" s="84"/>
      <c r="H29" s="9"/>
    </row>
    <row r="30" spans="2:8" ht="15.75" customHeight="1">
      <c r="B30" s="48"/>
      <c r="C30" s="48"/>
      <c r="D30" s="9">
        <f t="shared" ref="D30:E30" si="0">COUNTIFS(D4:D29, "x")</f>
        <v>5</v>
      </c>
      <c r="E30" s="9">
        <f t="shared" si="0"/>
        <v>21</v>
      </c>
      <c r="F30" s="9">
        <f t="shared" ref="F30:F31" si="1">SUM(D30:E30)</f>
        <v>26</v>
      </c>
      <c r="H30" s="9"/>
    </row>
    <row r="31" spans="2:8" ht="15.75" customHeight="1">
      <c r="B31" s="48"/>
      <c r="C31" s="48"/>
      <c r="D31" s="46">
        <f>D30/F30</f>
        <v>0.19230769230769232</v>
      </c>
      <c r="E31" s="46">
        <f>E30/F30</f>
        <v>0.80769230769230771</v>
      </c>
      <c r="F31" s="46">
        <f t="shared" si="1"/>
        <v>1</v>
      </c>
      <c r="H31" s="9"/>
    </row>
    <row r="32" spans="2:8" ht="15.75" customHeight="1">
      <c r="H32" s="9"/>
    </row>
    <row r="33" spans="2:8" ht="15.75" customHeight="1">
      <c r="B33" s="9">
        <v>5</v>
      </c>
      <c r="C33" s="46">
        <v>0.20833333333333334</v>
      </c>
      <c r="D33" s="9">
        <v>5</v>
      </c>
      <c r="E33" s="9">
        <v>19</v>
      </c>
      <c r="F33" s="9"/>
      <c r="H33" s="9"/>
    </row>
    <row r="34" spans="2:8" ht="15.75" customHeight="1">
      <c r="B34" s="9">
        <v>19</v>
      </c>
      <c r="C34" s="46">
        <v>0.79166666666666663</v>
      </c>
      <c r="D34" s="9">
        <v>0.20833333333333334</v>
      </c>
      <c r="E34" s="9">
        <v>0.79166666666666663</v>
      </c>
      <c r="F34" s="9"/>
      <c r="H34" s="9"/>
    </row>
    <row r="35" spans="2:8" ht="15.75" customHeight="1">
      <c r="B35" s="48"/>
      <c r="C35" s="48"/>
      <c r="D35" s="9"/>
      <c r="E35" s="9"/>
      <c r="F35" s="9"/>
      <c r="H35" s="9"/>
    </row>
    <row r="36" spans="2:8" ht="15.75" customHeight="1">
      <c r="B36" s="48"/>
      <c r="C36" s="48"/>
      <c r="D36" s="9"/>
      <c r="E36" s="9"/>
      <c r="F36" s="9"/>
      <c r="H36" s="9"/>
    </row>
    <row r="37" spans="2:8" ht="15.75" customHeight="1">
      <c r="B37" s="48"/>
      <c r="C37" s="48"/>
      <c r="D37" s="9"/>
      <c r="E37" s="9"/>
      <c r="F37" s="9"/>
      <c r="H37" s="9"/>
    </row>
    <row r="38" spans="2:8" ht="15.75" customHeight="1">
      <c r="B38" s="48"/>
      <c r="C38" s="48"/>
      <c r="D38" s="9"/>
      <c r="E38" s="9"/>
      <c r="F38" s="9"/>
      <c r="H38" s="9"/>
    </row>
    <row r="39" spans="2:8" ht="15.75" customHeight="1">
      <c r="B39" s="48"/>
      <c r="C39" s="48"/>
      <c r="D39" s="9"/>
      <c r="E39" s="9"/>
      <c r="F39" s="9"/>
      <c r="H39" s="9"/>
    </row>
    <row r="40" spans="2:8" ht="15.75" customHeight="1">
      <c r="B40" s="48"/>
      <c r="C40" s="48"/>
      <c r="D40" s="9"/>
      <c r="E40" s="9"/>
      <c r="F40" s="9"/>
      <c r="H40" s="9"/>
    </row>
    <row r="41" spans="2:8" ht="15.75" customHeight="1">
      <c r="B41" s="48"/>
      <c r="C41" s="48"/>
      <c r="D41" s="9"/>
      <c r="E41" s="9"/>
      <c r="F41" s="9"/>
      <c r="H41" s="9"/>
    </row>
    <row r="42" spans="2:8" ht="15.75" customHeight="1">
      <c r="B42" s="48"/>
      <c r="C42" s="48"/>
      <c r="D42" s="9"/>
      <c r="E42" s="9"/>
      <c r="F42" s="9"/>
      <c r="H42" s="9"/>
    </row>
    <row r="43" spans="2:8" ht="15.75" customHeight="1">
      <c r="B43" s="48"/>
      <c r="C43" s="48"/>
      <c r="D43" s="9"/>
      <c r="E43" s="9"/>
      <c r="F43" s="9"/>
      <c r="H43" s="9"/>
    </row>
    <row r="44" spans="2:8" ht="15.75" customHeight="1">
      <c r="B44" s="48"/>
      <c r="C44" s="48"/>
      <c r="D44" s="9"/>
      <c r="E44" s="9"/>
      <c r="F44" s="9"/>
      <c r="H44" s="9"/>
    </row>
    <row r="45" spans="2:8" ht="15.75" customHeight="1">
      <c r="B45" s="48"/>
      <c r="C45" s="48"/>
      <c r="D45" s="9"/>
      <c r="E45" s="9"/>
      <c r="F45" s="9"/>
      <c r="H45" s="9"/>
    </row>
    <row r="46" spans="2:8" ht="15.75" customHeight="1">
      <c r="B46" s="48"/>
      <c r="C46" s="48"/>
      <c r="D46" s="9"/>
      <c r="E46" s="9"/>
      <c r="F46" s="9"/>
      <c r="H46" s="9"/>
    </row>
    <row r="47" spans="2:8" ht="15.75" customHeight="1">
      <c r="B47" s="48"/>
      <c r="C47" s="48"/>
      <c r="D47" s="9"/>
      <c r="E47" s="9"/>
      <c r="F47" s="9"/>
      <c r="H47" s="9"/>
    </row>
    <row r="48" spans="2:8" ht="15.75" customHeight="1">
      <c r="B48" s="48"/>
      <c r="C48" s="48"/>
      <c r="D48" s="9"/>
      <c r="E48" s="9"/>
      <c r="F48" s="9"/>
      <c r="H48" s="9"/>
    </row>
    <row r="49" spans="2:8" ht="15.75" customHeight="1">
      <c r="B49" s="48"/>
      <c r="C49" s="48"/>
      <c r="D49" s="9"/>
      <c r="E49" s="9"/>
      <c r="F49" s="9"/>
      <c r="H49" s="9"/>
    </row>
    <row r="50" spans="2:8" ht="15.75" customHeight="1">
      <c r="B50" s="48"/>
      <c r="C50" s="48"/>
      <c r="D50" s="9"/>
      <c r="E50" s="9"/>
      <c r="F50" s="9"/>
      <c r="H50" s="9"/>
    </row>
    <row r="51" spans="2:8" ht="15.75" customHeight="1">
      <c r="B51" s="48"/>
      <c r="C51" s="48"/>
      <c r="D51" s="9"/>
      <c r="E51" s="9"/>
      <c r="F51" s="9"/>
      <c r="H51" s="9"/>
    </row>
    <row r="52" spans="2:8" ht="15.75" customHeight="1">
      <c r="B52" s="48"/>
      <c r="C52" s="48"/>
      <c r="D52" s="9"/>
      <c r="E52" s="9"/>
      <c r="F52" s="9"/>
      <c r="H52" s="9"/>
    </row>
    <row r="53" spans="2:8" ht="15.75" customHeight="1">
      <c r="B53" s="48"/>
      <c r="C53" s="48"/>
      <c r="D53" s="9"/>
      <c r="E53" s="9"/>
      <c r="F53" s="9"/>
      <c r="H53" s="9"/>
    </row>
    <row r="54" spans="2:8" ht="15.75" customHeight="1">
      <c r="B54" s="48"/>
      <c r="C54" s="48"/>
      <c r="D54" s="9"/>
      <c r="E54" s="9"/>
      <c r="F54" s="9"/>
      <c r="H54" s="9"/>
    </row>
    <row r="55" spans="2:8" ht="15.75" customHeight="1">
      <c r="B55" s="48"/>
      <c r="C55" s="48"/>
      <c r="D55" s="9"/>
      <c r="E55" s="9"/>
      <c r="F55" s="9"/>
      <c r="H55" s="9"/>
    </row>
    <row r="56" spans="2:8" ht="15.75" customHeight="1">
      <c r="B56" s="48"/>
      <c r="C56" s="48"/>
      <c r="D56" s="9"/>
      <c r="E56" s="9"/>
      <c r="F56" s="9"/>
      <c r="H56" s="9"/>
    </row>
    <row r="57" spans="2:8" ht="15.75" customHeight="1">
      <c r="B57" s="48"/>
      <c r="C57" s="48"/>
      <c r="D57" s="9"/>
      <c r="E57" s="9"/>
      <c r="F57" s="9"/>
      <c r="H57" s="9"/>
    </row>
    <row r="58" spans="2:8" ht="15.75" customHeight="1">
      <c r="B58" s="48"/>
      <c r="C58" s="48"/>
      <c r="D58" s="9"/>
      <c r="E58" s="9"/>
      <c r="F58" s="9"/>
      <c r="G58" s="9"/>
      <c r="H58" s="9"/>
    </row>
    <row r="59" spans="2:8" ht="15.75" customHeight="1">
      <c r="B59" s="48"/>
      <c r="C59" s="48"/>
      <c r="D59" s="9"/>
      <c r="E59" s="9"/>
      <c r="F59" s="9"/>
      <c r="H59" s="9"/>
    </row>
    <row r="60" spans="2:8" ht="15.75" customHeight="1">
      <c r="B60" s="48"/>
      <c r="C60" s="48"/>
      <c r="D60" s="9"/>
      <c r="E60" s="9"/>
      <c r="F60" s="9"/>
    </row>
    <row r="61" spans="2:8" ht="15.75" customHeight="1">
      <c r="B61" s="48"/>
      <c r="C61" s="48"/>
      <c r="D61" s="9"/>
      <c r="E61" s="9"/>
      <c r="F61" s="9"/>
    </row>
    <row r="62" spans="2:8" ht="15.75" customHeight="1">
      <c r="B62" s="48"/>
      <c r="C62" s="48"/>
      <c r="D62" s="9"/>
      <c r="E62" s="9"/>
      <c r="F62" s="9"/>
    </row>
    <row r="63" spans="2:8" ht="15.75" customHeight="1">
      <c r="B63" s="48"/>
      <c r="C63" s="48"/>
      <c r="D63" s="9"/>
      <c r="E63" s="9"/>
      <c r="F63" s="9"/>
    </row>
    <row r="64" spans="2:8" ht="15.75" customHeight="1">
      <c r="B64" s="48"/>
      <c r="C64" s="48"/>
      <c r="D64" s="9"/>
      <c r="E64" s="9"/>
      <c r="F64" s="9"/>
      <c r="G64" s="49"/>
    </row>
    <row r="65" spans="2:6" ht="15.75" customHeight="1">
      <c r="B65" s="48"/>
      <c r="C65" s="48"/>
      <c r="D65" s="9"/>
      <c r="E65" s="9"/>
      <c r="F65" s="9"/>
    </row>
    <row r="66" spans="2:6" ht="15.75" customHeight="1">
      <c r="B66" s="48"/>
      <c r="C66" s="48"/>
      <c r="D66" s="9"/>
      <c r="E66" s="9"/>
      <c r="F66" s="9"/>
    </row>
    <row r="67" spans="2:6" ht="15.75" customHeight="1">
      <c r="B67" s="48"/>
      <c r="C67" s="48"/>
      <c r="D67" s="9"/>
      <c r="E67" s="9"/>
      <c r="F67" s="9"/>
    </row>
    <row r="68" spans="2:6" ht="15.75" customHeight="1">
      <c r="B68" s="48"/>
      <c r="C68" s="48"/>
      <c r="D68" s="9"/>
      <c r="E68" s="9"/>
      <c r="F68" s="9"/>
    </row>
    <row r="69" spans="2:6" ht="15.75" customHeight="1">
      <c r="B69" s="48"/>
      <c r="C69" s="48"/>
      <c r="D69" s="9"/>
      <c r="E69" s="9"/>
      <c r="F69" s="9"/>
    </row>
    <row r="70" spans="2:6" ht="15.75" customHeight="1">
      <c r="B70" s="48"/>
      <c r="C70" s="48"/>
      <c r="D70" s="9"/>
      <c r="E70" s="9"/>
      <c r="F70" s="9"/>
    </row>
    <row r="71" spans="2:6" ht="15.75" customHeight="1">
      <c r="B71" s="48"/>
      <c r="C71" s="48"/>
      <c r="D71" s="9"/>
      <c r="E71" s="9"/>
      <c r="F71" s="9"/>
    </row>
    <row r="72" spans="2:6" ht="15.75" customHeight="1">
      <c r="B72" s="48"/>
      <c r="C72" s="48"/>
      <c r="D72" s="9"/>
      <c r="E72" s="9"/>
      <c r="F72" s="9"/>
    </row>
    <row r="73" spans="2:6" ht="15.75" customHeight="1">
      <c r="B73" s="48"/>
      <c r="C73" s="48"/>
      <c r="D73" s="9"/>
      <c r="E73" s="9"/>
      <c r="F73" s="9"/>
    </row>
    <row r="74" spans="2:6" ht="15.75" customHeight="1">
      <c r="B74" s="48"/>
      <c r="C74" s="48"/>
      <c r="D74" s="9"/>
      <c r="E74" s="9"/>
      <c r="F74" s="9"/>
    </row>
    <row r="75" spans="2:6" ht="15.75" customHeight="1">
      <c r="B75" s="48"/>
      <c r="C75" s="48"/>
      <c r="D75" s="9"/>
      <c r="E75" s="9"/>
      <c r="F75" s="9"/>
    </row>
    <row r="76" spans="2:6" ht="15.75" customHeight="1">
      <c r="B76" s="48"/>
      <c r="C76" s="48"/>
      <c r="D76" s="9"/>
      <c r="E76" s="9"/>
      <c r="F76" s="9"/>
    </row>
    <row r="77" spans="2:6" ht="15.75" customHeight="1">
      <c r="B77" s="48"/>
      <c r="C77" s="48"/>
      <c r="D77" s="9"/>
      <c r="E77" s="9"/>
      <c r="F77" s="9"/>
    </row>
    <row r="78" spans="2:6" ht="15.75" customHeight="1">
      <c r="B78" s="48"/>
      <c r="C78" s="48"/>
      <c r="D78" s="9"/>
      <c r="E78" s="9"/>
      <c r="F78" s="9"/>
    </row>
    <row r="79" spans="2:6" ht="15.75" customHeight="1">
      <c r="B79" s="48"/>
      <c r="C79" s="48"/>
      <c r="D79" s="9"/>
      <c r="E79" s="9"/>
      <c r="F79" s="9"/>
    </row>
    <row r="80" spans="2:6" ht="15.75" customHeight="1">
      <c r="B80" s="48"/>
      <c r="C80" s="48"/>
      <c r="D80" s="9"/>
      <c r="E80" s="9"/>
      <c r="F80" s="9"/>
    </row>
    <row r="81" spans="2:6" ht="15.75" customHeight="1">
      <c r="B81" s="48"/>
      <c r="C81" s="48"/>
      <c r="D81" s="9"/>
      <c r="E81" s="9"/>
      <c r="F81" s="9"/>
    </row>
    <row r="82" spans="2:6" ht="15.75" customHeight="1">
      <c r="B82" s="48"/>
      <c r="C82" s="48"/>
      <c r="D82" s="9"/>
      <c r="E82" s="9"/>
      <c r="F82" s="9"/>
    </row>
    <row r="83" spans="2:6" ht="15.75" customHeight="1">
      <c r="B83" s="48"/>
      <c r="C83" s="48"/>
      <c r="D83" s="9"/>
      <c r="E83" s="9"/>
      <c r="F83" s="9"/>
    </row>
    <row r="84" spans="2:6" ht="15.75" customHeight="1">
      <c r="B84" s="48"/>
      <c r="C84" s="48"/>
      <c r="D84" s="9"/>
      <c r="E84" s="9"/>
      <c r="F84" s="9"/>
    </row>
    <row r="85" spans="2:6" ht="15.75" customHeight="1">
      <c r="B85" s="48"/>
      <c r="C85" s="48"/>
      <c r="D85" s="9"/>
      <c r="E85" s="9"/>
      <c r="F85" s="9"/>
    </row>
    <row r="86" spans="2:6" ht="15.75" customHeight="1">
      <c r="B86" s="48"/>
      <c r="C86" s="48"/>
      <c r="D86" s="9"/>
      <c r="E86" s="9"/>
      <c r="F86" s="9"/>
    </row>
    <row r="87" spans="2:6" ht="15.75" customHeight="1">
      <c r="B87" s="48"/>
      <c r="C87" s="48"/>
      <c r="D87" s="9"/>
      <c r="E87" s="9"/>
      <c r="F87" s="9"/>
    </row>
    <row r="88" spans="2:6" ht="15.75" customHeight="1">
      <c r="B88" s="48"/>
      <c r="C88" s="48"/>
      <c r="D88" s="9"/>
      <c r="E88" s="9"/>
      <c r="F88" s="9"/>
    </row>
    <row r="89" spans="2:6" ht="15.75" customHeight="1">
      <c r="B89" s="48"/>
      <c r="C89" s="48"/>
      <c r="D89" s="9"/>
      <c r="E89" s="9"/>
      <c r="F89" s="9"/>
    </row>
    <row r="90" spans="2:6" ht="15.75" customHeight="1">
      <c r="B90" s="48"/>
      <c r="C90" s="48"/>
      <c r="D90" s="9"/>
      <c r="E90" s="9"/>
      <c r="F90" s="9"/>
    </row>
    <row r="91" spans="2:6" ht="15.75" customHeight="1">
      <c r="B91" s="48"/>
      <c r="C91" s="48"/>
      <c r="D91" s="9"/>
      <c r="E91" s="9"/>
      <c r="F91" s="9"/>
    </row>
    <row r="92" spans="2:6" ht="15.75" customHeight="1">
      <c r="B92" s="48"/>
      <c r="C92" s="48"/>
      <c r="D92" s="9"/>
      <c r="E92" s="9"/>
      <c r="F92" s="9"/>
    </row>
    <row r="93" spans="2:6" ht="15.75" customHeight="1">
      <c r="B93" s="48"/>
      <c r="C93" s="48"/>
      <c r="D93" s="9"/>
      <c r="E93" s="9"/>
      <c r="F93" s="9"/>
    </row>
    <row r="94" spans="2:6" ht="15.75" customHeight="1">
      <c r="B94" s="48"/>
      <c r="C94" s="48"/>
      <c r="D94" s="9"/>
      <c r="E94" s="9"/>
      <c r="F94" s="9"/>
    </row>
    <row r="95" spans="2:6" ht="15.75" customHeight="1">
      <c r="B95" s="48"/>
      <c r="C95" s="48"/>
      <c r="D95" s="9"/>
      <c r="E95" s="9"/>
      <c r="F95" s="9"/>
    </row>
    <row r="96" spans="2:6" ht="15.75" customHeight="1">
      <c r="B96" s="48"/>
      <c r="C96" s="48"/>
      <c r="D96" s="9"/>
      <c r="E96" s="9"/>
      <c r="F96" s="9"/>
    </row>
    <row r="97" spans="2:7" ht="15.75" customHeight="1">
      <c r="B97" s="48"/>
      <c r="C97" s="48"/>
      <c r="D97" s="9"/>
      <c r="E97" s="9"/>
      <c r="F97" s="9"/>
    </row>
    <row r="98" spans="2:7" ht="15.75" customHeight="1">
      <c r="B98" s="48"/>
      <c r="C98" s="48"/>
      <c r="D98" s="9"/>
      <c r="E98" s="9"/>
      <c r="F98" s="9"/>
      <c r="G98" s="49"/>
    </row>
    <row r="99" spans="2:7" ht="15.75" customHeight="1">
      <c r="B99" s="48"/>
      <c r="C99" s="48"/>
      <c r="D99" s="9"/>
      <c r="E99" s="9"/>
      <c r="F99" s="9"/>
    </row>
    <row r="100" spans="2:7" ht="15.75" customHeight="1">
      <c r="B100" s="48"/>
      <c r="C100" s="48"/>
      <c r="D100" s="9"/>
      <c r="E100" s="9"/>
      <c r="F100" s="9"/>
    </row>
    <row r="101" spans="2:7" ht="15.75" customHeight="1">
      <c r="B101" s="48"/>
      <c r="C101" s="48"/>
      <c r="D101" s="9"/>
      <c r="E101" s="9"/>
      <c r="F101" s="9"/>
    </row>
    <row r="102" spans="2:7" ht="15.75" customHeight="1">
      <c r="B102" s="48"/>
      <c r="C102" s="48"/>
      <c r="D102" s="9"/>
      <c r="E102" s="9"/>
      <c r="F102" s="9"/>
    </row>
    <row r="103" spans="2:7" ht="15.75" customHeight="1">
      <c r="B103" s="48"/>
      <c r="C103" s="48"/>
      <c r="D103" s="9"/>
      <c r="E103" s="9"/>
      <c r="F103" s="9"/>
    </row>
    <row r="104" spans="2:7" ht="15.75" customHeight="1">
      <c r="B104" s="48"/>
      <c r="C104" s="48"/>
      <c r="D104" s="9"/>
      <c r="E104" s="9"/>
      <c r="F104" s="9"/>
    </row>
    <row r="105" spans="2:7" ht="15.75" customHeight="1">
      <c r="B105" s="48"/>
      <c r="C105" s="48"/>
      <c r="D105" s="9"/>
      <c r="E105" s="9"/>
      <c r="F105" s="9"/>
    </row>
    <row r="106" spans="2:7" ht="15.75" customHeight="1">
      <c r="B106" s="48"/>
      <c r="C106" s="48"/>
      <c r="D106" s="9"/>
      <c r="E106" s="9"/>
      <c r="F106" s="9"/>
    </row>
    <row r="107" spans="2:7" ht="15.75" customHeight="1">
      <c r="B107" s="48"/>
      <c r="C107" s="48"/>
      <c r="D107" s="9"/>
      <c r="E107" s="9"/>
      <c r="F107" s="9"/>
    </row>
    <row r="108" spans="2:7" ht="15.75" customHeight="1">
      <c r="B108" s="48"/>
      <c r="C108" s="48"/>
      <c r="D108" s="9"/>
      <c r="E108" s="9"/>
      <c r="F108" s="9"/>
    </row>
    <row r="109" spans="2:7" ht="15.75" customHeight="1">
      <c r="B109" s="48"/>
      <c r="C109" s="48"/>
      <c r="D109" s="9"/>
      <c r="E109" s="9"/>
      <c r="F109" s="9"/>
    </row>
    <row r="110" spans="2:7" ht="15.75" customHeight="1">
      <c r="B110" s="48"/>
      <c r="C110" s="48"/>
      <c r="D110" s="9"/>
      <c r="E110" s="9"/>
      <c r="F110" s="9"/>
    </row>
    <row r="111" spans="2:7" ht="15.75" customHeight="1">
      <c r="B111" s="48"/>
      <c r="C111" s="48"/>
      <c r="D111" s="9"/>
      <c r="E111" s="9"/>
      <c r="F111" s="9"/>
    </row>
    <row r="112" spans="2:7" ht="15.75" customHeight="1">
      <c r="B112" s="48"/>
      <c r="C112" s="48"/>
      <c r="D112" s="9"/>
      <c r="E112" s="9"/>
      <c r="F112" s="9"/>
    </row>
    <row r="113" spans="2:7" ht="15.75" customHeight="1">
      <c r="B113" s="48"/>
      <c r="C113" s="48"/>
      <c r="D113" s="9"/>
      <c r="E113" s="9"/>
      <c r="F113" s="9"/>
    </row>
    <row r="114" spans="2:7" ht="15.75" customHeight="1">
      <c r="B114" s="48"/>
      <c r="C114" s="48"/>
      <c r="D114" s="9"/>
      <c r="E114" s="9"/>
      <c r="F114" s="9"/>
    </row>
    <row r="115" spans="2:7" ht="15.75" customHeight="1">
      <c r="B115" s="48"/>
      <c r="C115" s="48"/>
      <c r="D115" s="9"/>
      <c r="E115" s="9"/>
      <c r="F115" s="9"/>
    </row>
    <row r="116" spans="2:7" ht="15.75" customHeight="1">
      <c r="B116" s="48"/>
      <c r="C116" s="48"/>
      <c r="D116" s="9"/>
      <c r="E116" s="9"/>
      <c r="F116" s="9"/>
    </row>
    <row r="117" spans="2:7" ht="15.75" customHeight="1">
      <c r="B117" s="48"/>
      <c r="C117" s="48"/>
      <c r="D117" s="9"/>
      <c r="E117" s="9"/>
      <c r="F117" s="9"/>
    </row>
    <row r="118" spans="2:7" ht="15.75" customHeight="1">
      <c r="B118" s="48"/>
      <c r="C118" s="48"/>
      <c r="D118" s="9"/>
      <c r="E118" s="9"/>
      <c r="F118" s="9"/>
    </row>
    <row r="119" spans="2:7" ht="15.75" customHeight="1">
      <c r="B119" s="48"/>
      <c r="C119" s="48"/>
      <c r="D119" s="9"/>
      <c r="E119" s="9"/>
      <c r="F119" s="9"/>
    </row>
    <row r="120" spans="2:7" ht="15.75" customHeight="1">
      <c r="B120" s="48"/>
      <c r="C120" s="48"/>
      <c r="D120" s="9"/>
      <c r="E120" s="9"/>
      <c r="F120" s="9"/>
    </row>
    <row r="121" spans="2:7" ht="15.75" customHeight="1">
      <c r="B121" s="48"/>
      <c r="C121" s="48"/>
      <c r="D121" s="9"/>
      <c r="E121" s="9"/>
      <c r="F121" s="9"/>
    </row>
    <row r="122" spans="2:7" ht="15.75" customHeight="1">
      <c r="B122" s="48"/>
      <c r="C122" s="48"/>
      <c r="D122" s="9"/>
      <c r="E122" s="9"/>
      <c r="F122" s="9"/>
    </row>
    <row r="123" spans="2:7" ht="15.75" customHeight="1">
      <c r="B123" s="48"/>
      <c r="C123" s="48"/>
      <c r="D123" s="9"/>
      <c r="E123" s="9"/>
      <c r="F123" s="9"/>
    </row>
    <row r="124" spans="2:7" ht="15.75" customHeight="1">
      <c r="B124" s="48"/>
      <c r="C124" s="48"/>
      <c r="D124" s="9"/>
      <c r="E124" s="9"/>
      <c r="F124" s="9"/>
    </row>
    <row r="125" spans="2:7" ht="15.75" customHeight="1">
      <c r="B125" s="48"/>
      <c r="C125" s="48"/>
      <c r="D125" s="9"/>
      <c r="E125" s="9"/>
      <c r="F125" s="9"/>
    </row>
    <row r="126" spans="2:7" ht="15.75" customHeight="1">
      <c r="B126" s="48"/>
      <c r="C126" s="48"/>
      <c r="D126" s="9"/>
      <c r="E126" s="9"/>
      <c r="F126" s="9"/>
    </row>
    <row r="127" spans="2:7" ht="15.75" customHeight="1">
      <c r="B127" s="48"/>
      <c r="C127" s="48"/>
      <c r="D127" s="9"/>
      <c r="E127" s="9"/>
      <c r="F127" s="9"/>
      <c r="G127" s="50"/>
    </row>
    <row r="128" spans="2:7" ht="15.75" customHeight="1">
      <c r="B128" s="48"/>
      <c r="C128" s="48"/>
      <c r="D128" s="9"/>
      <c r="E128" s="9"/>
      <c r="F128" s="9"/>
      <c r="G128" s="50"/>
    </row>
    <row r="129" spans="2:7" ht="15.75" customHeight="1">
      <c r="B129" s="48"/>
      <c r="C129" s="48"/>
      <c r="D129" s="9"/>
      <c r="E129" s="9"/>
      <c r="F129" s="9"/>
      <c r="G129" s="50"/>
    </row>
    <row r="130" spans="2:7" ht="15.75" customHeight="1">
      <c r="B130" s="48"/>
      <c r="C130" s="48"/>
      <c r="D130" s="9"/>
      <c r="E130" s="9"/>
      <c r="F130" s="9"/>
    </row>
    <row r="131" spans="2:7" ht="15.75" customHeight="1">
      <c r="B131" s="48"/>
      <c r="C131" s="48"/>
      <c r="D131" s="9"/>
      <c r="E131" s="9"/>
      <c r="F131" s="9"/>
    </row>
    <row r="132" spans="2:7" ht="15.75" customHeight="1">
      <c r="B132" s="48"/>
      <c r="C132" s="48"/>
      <c r="D132" s="9"/>
      <c r="E132" s="9"/>
      <c r="F132" s="9"/>
    </row>
    <row r="133" spans="2:7" ht="15.75" customHeight="1">
      <c r="B133" s="48"/>
      <c r="C133" s="48"/>
      <c r="D133" s="9"/>
      <c r="E133" s="9"/>
      <c r="F133" s="9"/>
    </row>
    <row r="134" spans="2:7" ht="15.75" customHeight="1">
      <c r="B134" s="48"/>
      <c r="C134" s="48"/>
      <c r="D134" s="9"/>
      <c r="E134" s="9"/>
      <c r="F134" s="9"/>
    </row>
    <row r="135" spans="2:7" ht="15.75" customHeight="1">
      <c r="B135" s="48"/>
      <c r="C135" s="48"/>
      <c r="D135" s="9"/>
      <c r="E135" s="9"/>
      <c r="F135" s="9"/>
    </row>
    <row r="136" spans="2:7" ht="15.75" customHeight="1">
      <c r="B136" s="48"/>
      <c r="C136" s="48"/>
      <c r="D136" s="9"/>
      <c r="E136" s="9"/>
      <c r="F136" s="9"/>
    </row>
    <row r="137" spans="2:7" ht="15.75" customHeight="1">
      <c r="B137" s="48"/>
      <c r="C137" s="48"/>
      <c r="D137" s="9"/>
      <c r="E137" s="9"/>
      <c r="F137" s="9"/>
    </row>
    <row r="138" spans="2:7" ht="15.75" customHeight="1">
      <c r="B138" s="48"/>
      <c r="C138" s="48"/>
      <c r="D138" s="9"/>
      <c r="E138" s="9"/>
      <c r="F138" s="9"/>
    </row>
    <row r="139" spans="2:7" ht="15.75" customHeight="1">
      <c r="B139" s="48"/>
      <c r="C139" s="48"/>
      <c r="D139" s="9"/>
      <c r="E139" s="9"/>
      <c r="F139" s="9"/>
    </row>
    <row r="140" spans="2:7" ht="15.75" customHeight="1">
      <c r="B140" s="48"/>
      <c r="C140" s="48"/>
      <c r="D140" s="9"/>
      <c r="E140" s="9"/>
      <c r="F140" s="9"/>
    </row>
    <row r="141" spans="2:7" ht="15.75" customHeight="1">
      <c r="B141" s="48"/>
      <c r="C141" s="48"/>
      <c r="D141" s="9"/>
      <c r="E141" s="9"/>
      <c r="F141" s="9"/>
    </row>
    <row r="142" spans="2:7" ht="15.75" customHeight="1"/>
    <row r="143" spans="2:7" ht="15.75" customHeight="1"/>
    <row r="144" spans="2:7"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sheetData>
  <mergeCells count="1">
    <mergeCell ref="B2:E2"/>
  </mergeCells>
  <pageMargins left="0.511811024" right="0.511811024" top="0.78740157499999996" bottom="0.78740157499999996" header="0" footer="0"/>
  <pageSetup paperSize="9" orientation="portrait"/>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916"/>
  <sheetViews>
    <sheetView showGridLines="0" workbookViewId="0">
      <pane ySplit="3" topLeftCell="A4" activePane="bottomLeft" state="frozen"/>
      <selection pane="bottomLeft" activeCell="B5" sqref="B5"/>
    </sheetView>
  </sheetViews>
  <sheetFormatPr defaultColWidth="14.42578125" defaultRowHeight="15" customHeight="1"/>
  <cols>
    <col min="1" max="1" width="8.7109375" customWidth="1"/>
    <col min="2" max="2" width="19.28515625" customWidth="1"/>
    <col min="3" max="3" width="12.42578125" customWidth="1"/>
    <col min="4" max="4" width="11.7109375" customWidth="1"/>
    <col min="5" max="5" width="12.7109375" customWidth="1"/>
    <col min="6" max="7" width="11.42578125" customWidth="1"/>
    <col min="8" max="8" width="30.7109375" customWidth="1"/>
    <col min="9" max="28" width="8.7109375" customWidth="1"/>
  </cols>
  <sheetData>
    <row r="1" spans="2:10">
      <c r="H1" s="84"/>
    </row>
    <row r="2" spans="2:10" ht="45.75" customHeight="1">
      <c r="B2" s="81" t="s">
        <v>788</v>
      </c>
      <c r="C2" s="82"/>
      <c r="D2" s="82"/>
      <c r="E2" s="82"/>
      <c r="F2" s="82"/>
      <c r="G2" s="83"/>
      <c r="H2" s="97"/>
    </row>
    <row r="3" spans="2:10" ht="105">
      <c r="B3" s="17" t="s">
        <v>647</v>
      </c>
      <c r="C3" s="17" t="s">
        <v>648</v>
      </c>
      <c r="D3" s="102" t="s">
        <v>789</v>
      </c>
      <c r="E3" s="26" t="s">
        <v>473</v>
      </c>
      <c r="F3" s="26" t="s">
        <v>790</v>
      </c>
      <c r="G3" s="17" t="s">
        <v>208</v>
      </c>
      <c r="H3" s="98"/>
    </row>
    <row r="4" spans="2:10">
      <c r="B4" s="19" t="s">
        <v>725</v>
      </c>
      <c r="C4" s="19" t="s">
        <v>650</v>
      </c>
      <c r="D4" s="28"/>
      <c r="F4" s="28" t="s">
        <v>727</v>
      </c>
      <c r="G4" s="28"/>
      <c r="H4" s="84"/>
    </row>
    <row r="5" spans="2:10">
      <c r="B5" s="19" t="s">
        <v>729</v>
      </c>
      <c r="C5" s="19" t="s">
        <v>652</v>
      </c>
      <c r="D5" s="28"/>
      <c r="E5" s="28" t="s">
        <v>727</v>
      </c>
      <c r="F5" s="28"/>
      <c r="G5" s="28"/>
      <c r="H5" s="84"/>
      <c r="I5" s="9"/>
      <c r="J5" s="9"/>
    </row>
    <row r="6" spans="2:10">
      <c r="B6" s="19" t="s">
        <v>730</v>
      </c>
      <c r="C6" s="19" t="s">
        <v>653</v>
      </c>
      <c r="D6" s="28"/>
      <c r="E6" s="28" t="s">
        <v>727</v>
      </c>
      <c r="F6" s="28"/>
      <c r="G6" s="28"/>
      <c r="H6" s="84"/>
      <c r="J6" s="9"/>
    </row>
    <row r="7" spans="2:10">
      <c r="B7" s="19" t="s">
        <v>731</v>
      </c>
      <c r="C7" s="19" t="s">
        <v>654</v>
      </c>
      <c r="D7" s="28"/>
      <c r="E7" s="28"/>
      <c r="F7" s="28" t="s">
        <v>727</v>
      </c>
      <c r="G7" s="28"/>
      <c r="H7" s="84"/>
      <c r="I7" s="9"/>
      <c r="J7" s="9"/>
    </row>
    <row r="8" spans="2:10">
      <c r="B8" s="19" t="s">
        <v>732</v>
      </c>
      <c r="C8" s="19" t="s">
        <v>655</v>
      </c>
      <c r="D8" s="28"/>
      <c r="E8" s="28" t="s">
        <v>727</v>
      </c>
      <c r="F8" s="28"/>
      <c r="G8" s="28"/>
      <c r="H8" s="84"/>
      <c r="I8" s="9"/>
      <c r="J8" s="9"/>
    </row>
    <row r="9" spans="2:10">
      <c r="B9" s="19" t="s">
        <v>733</v>
      </c>
      <c r="C9" s="19" t="s">
        <v>656</v>
      </c>
      <c r="D9" s="28"/>
      <c r="E9" s="28"/>
      <c r="F9" s="28" t="s">
        <v>727</v>
      </c>
      <c r="G9" s="28"/>
      <c r="H9" s="84"/>
      <c r="J9" s="9"/>
    </row>
    <row r="10" spans="2:10">
      <c r="B10" s="19" t="s">
        <v>734</v>
      </c>
      <c r="C10" s="19" t="s">
        <v>657</v>
      </c>
      <c r="D10" s="28"/>
      <c r="E10" s="28" t="s">
        <v>727</v>
      </c>
      <c r="F10" s="28"/>
      <c r="G10" s="28"/>
      <c r="H10" s="84"/>
      <c r="I10" s="9"/>
      <c r="J10" s="9"/>
    </row>
    <row r="11" spans="2:10">
      <c r="B11" s="19" t="s">
        <v>735</v>
      </c>
      <c r="C11" s="19" t="s">
        <v>658</v>
      </c>
      <c r="D11" s="28"/>
      <c r="E11" s="28" t="s">
        <v>727</v>
      </c>
      <c r="F11" s="28"/>
      <c r="G11" s="28"/>
      <c r="H11" s="84"/>
      <c r="I11" s="9"/>
      <c r="J11" s="9"/>
    </row>
    <row r="12" spans="2:10">
      <c r="B12" s="19" t="s">
        <v>736</v>
      </c>
      <c r="C12" s="19" t="s">
        <v>659</v>
      </c>
      <c r="D12" s="28"/>
      <c r="E12" s="28"/>
      <c r="F12" s="28" t="s">
        <v>727</v>
      </c>
      <c r="G12" s="28"/>
      <c r="H12" s="84"/>
      <c r="I12" s="9"/>
      <c r="J12" s="9"/>
    </row>
    <row r="13" spans="2:10">
      <c r="B13" s="19" t="s">
        <v>737</v>
      </c>
      <c r="C13" s="19" t="s">
        <v>660</v>
      </c>
      <c r="D13" s="28"/>
      <c r="E13" s="28"/>
      <c r="F13" s="28" t="s">
        <v>727</v>
      </c>
      <c r="G13" s="28"/>
      <c r="H13" s="84"/>
      <c r="I13" s="9"/>
      <c r="J13" s="9"/>
    </row>
    <row r="14" spans="2:10">
      <c r="B14" s="19" t="s">
        <v>738</v>
      </c>
      <c r="C14" s="19" t="s">
        <v>661</v>
      </c>
      <c r="D14" s="28"/>
      <c r="E14" s="28" t="s">
        <v>727</v>
      </c>
      <c r="F14" s="28"/>
      <c r="G14" s="28"/>
      <c r="H14" s="84"/>
      <c r="I14" s="9"/>
      <c r="J14" s="9"/>
    </row>
    <row r="15" spans="2:10">
      <c r="B15" s="19" t="s">
        <v>741</v>
      </c>
      <c r="C15" s="19" t="s">
        <v>662</v>
      </c>
      <c r="D15" s="28"/>
      <c r="E15" s="28" t="s">
        <v>727</v>
      </c>
      <c r="F15" s="28"/>
      <c r="G15" s="28"/>
      <c r="H15" s="84"/>
      <c r="I15" s="9"/>
      <c r="J15" s="9"/>
    </row>
    <row r="16" spans="2:10">
      <c r="B16" s="19" t="s">
        <v>742</v>
      </c>
      <c r="C16" s="19" t="s">
        <v>663</v>
      </c>
      <c r="D16" s="28"/>
      <c r="E16" s="28"/>
      <c r="F16" s="28" t="s">
        <v>727</v>
      </c>
      <c r="G16" s="28"/>
      <c r="H16" s="84"/>
      <c r="I16" s="9"/>
      <c r="J16" s="9"/>
    </row>
    <row r="17" spans="2:10">
      <c r="B17" s="19" t="s">
        <v>743</v>
      </c>
      <c r="C17" s="19" t="s">
        <v>664</v>
      </c>
      <c r="D17" s="28"/>
      <c r="E17" s="28" t="s">
        <v>727</v>
      </c>
      <c r="F17" s="28"/>
      <c r="G17" s="28"/>
      <c r="H17" s="84"/>
      <c r="I17" s="9"/>
      <c r="J17" s="9"/>
    </row>
    <row r="18" spans="2:10">
      <c r="B18" s="19" t="s">
        <v>744</v>
      </c>
      <c r="C18" s="19" t="s">
        <v>665</v>
      </c>
      <c r="D18" s="28"/>
      <c r="E18" s="28" t="s">
        <v>727</v>
      </c>
      <c r="F18" s="28"/>
      <c r="G18" s="28"/>
      <c r="H18" s="84"/>
      <c r="I18" s="9"/>
      <c r="J18" s="9"/>
    </row>
    <row r="19" spans="2:10">
      <c r="B19" s="19" t="s">
        <v>747</v>
      </c>
      <c r="C19" s="19" t="s">
        <v>666</v>
      </c>
      <c r="D19" s="28"/>
      <c r="E19" s="28" t="s">
        <v>727</v>
      </c>
      <c r="F19" s="28"/>
      <c r="G19" s="28"/>
      <c r="H19" s="84"/>
      <c r="J19" s="9"/>
    </row>
    <row r="20" spans="2:10">
      <c r="B20" s="19" t="s">
        <v>748</v>
      </c>
      <c r="C20" s="19" t="s">
        <v>667</v>
      </c>
      <c r="D20" s="28"/>
      <c r="E20" s="28" t="s">
        <v>727</v>
      </c>
      <c r="F20" s="28"/>
      <c r="G20" s="28"/>
      <c r="H20" s="84"/>
      <c r="J20" s="9"/>
    </row>
    <row r="21" spans="2:10" ht="15.75" customHeight="1">
      <c r="B21" s="19" t="s">
        <v>751</v>
      </c>
      <c r="C21" s="19" t="s">
        <v>668</v>
      </c>
      <c r="D21" s="28"/>
      <c r="E21" s="28" t="s">
        <v>727</v>
      </c>
      <c r="F21" s="28"/>
      <c r="G21" s="28"/>
      <c r="H21" s="84"/>
      <c r="J21" s="9"/>
    </row>
    <row r="22" spans="2:10" ht="15.75" customHeight="1">
      <c r="B22" s="19" t="s">
        <v>752</v>
      </c>
      <c r="C22" s="19" t="s">
        <v>669</v>
      </c>
      <c r="D22" s="28"/>
      <c r="E22" s="28" t="s">
        <v>727</v>
      </c>
      <c r="F22" s="28"/>
      <c r="G22" s="28"/>
      <c r="H22" s="84"/>
      <c r="I22" s="9"/>
      <c r="J22" s="9"/>
    </row>
    <row r="23" spans="2:10" ht="15.75" customHeight="1">
      <c r="B23" s="19" t="s">
        <v>753</v>
      </c>
      <c r="C23" s="19" t="s">
        <v>670</v>
      </c>
      <c r="D23" s="28"/>
      <c r="E23" s="28" t="s">
        <v>727</v>
      </c>
      <c r="F23" s="28"/>
      <c r="G23" s="28"/>
      <c r="H23" s="84"/>
      <c r="I23" s="9"/>
      <c r="J23" s="9"/>
    </row>
    <row r="24" spans="2:10" ht="15.75" customHeight="1">
      <c r="B24" s="19" t="s">
        <v>754</v>
      </c>
      <c r="C24" s="19" t="s">
        <v>671</v>
      </c>
      <c r="D24" s="28"/>
      <c r="E24" s="28" t="s">
        <v>727</v>
      </c>
      <c r="F24" s="28"/>
      <c r="G24" s="28"/>
      <c r="H24" s="84"/>
      <c r="I24" s="9"/>
      <c r="J24" s="9"/>
    </row>
    <row r="25" spans="2:10" ht="15.75" customHeight="1">
      <c r="B25" s="19" t="s">
        <v>758</v>
      </c>
      <c r="C25" s="19" t="s">
        <v>672</v>
      </c>
      <c r="D25" s="28"/>
      <c r="E25" s="28"/>
      <c r="F25" s="28" t="s">
        <v>727</v>
      </c>
      <c r="G25" s="28"/>
      <c r="H25" s="84"/>
      <c r="I25" s="9"/>
      <c r="J25" s="9"/>
    </row>
    <row r="26" spans="2:10" ht="15.75" customHeight="1">
      <c r="B26" s="19" t="s">
        <v>759</v>
      </c>
      <c r="C26" s="19" t="s">
        <v>673</v>
      </c>
      <c r="D26" s="28"/>
      <c r="E26" s="28" t="s">
        <v>727</v>
      </c>
      <c r="F26" s="28"/>
      <c r="G26" s="28"/>
      <c r="H26" s="84"/>
      <c r="J26" s="9"/>
    </row>
    <row r="27" spans="2:10" ht="15.75" customHeight="1">
      <c r="B27" s="19" t="s">
        <v>760</v>
      </c>
      <c r="C27" s="19" t="s">
        <v>674</v>
      </c>
      <c r="D27" s="28"/>
      <c r="E27" s="28"/>
      <c r="F27" s="28" t="s">
        <v>727</v>
      </c>
      <c r="G27" s="28"/>
      <c r="H27" s="84"/>
      <c r="J27" s="9"/>
    </row>
    <row r="28" spans="2:10" ht="15.75" customHeight="1">
      <c r="B28" s="19" t="s">
        <v>761</v>
      </c>
      <c r="C28" s="19" t="s">
        <v>675</v>
      </c>
      <c r="D28" s="28"/>
      <c r="E28" s="28" t="s">
        <v>727</v>
      </c>
      <c r="F28" s="28"/>
      <c r="G28" s="28"/>
      <c r="H28" s="84"/>
      <c r="J28" s="9"/>
    </row>
    <row r="29" spans="2:10" ht="15.75" customHeight="1">
      <c r="B29" s="19" t="s">
        <v>762</v>
      </c>
      <c r="C29" s="19" t="s">
        <v>676</v>
      </c>
      <c r="D29" s="28"/>
      <c r="E29" s="28" t="s">
        <v>727</v>
      </c>
      <c r="F29" s="28"/>
      <c r="G29" s="28"/>
      <c r="H29" s="84"/>
      <c r="J29" s="9"/>
    </row>
    <row r="30" spans="2:10" ht="15.75" customHeight="1">
      <c r="B30" s="48"/>
      <c r="C30" s="48"/>
      <c r="D30" s="9">
        <f t="shared" ref="D30:G30" si="0">COUNTIFS(D4:D29, "x")</f>
        <v>0</v>
      </c>
      <c r="E30" s="9">
        <f t="shared" si="0"/>
        <v>18</v>
      </c>
      <c r="F30" s="9">
        <f t="shared" si="0"/>
        <v>8</v>
      </c>
      <c r="G30" s="9">
        <f t="shared" si="0"/>
        <v>0</v>
      </c>
      <c r="H30" s="84">
        <f t="shared" ref="H30:H31" si="1">SUM(D30:G30)</f>
        <v>26</v>
      </c>
      <c r="J30" s="9"/>
    </row>
    <row r="31" spans="2:10" ht="15.75" customHeight="1">
      <c r="B31" s="48"/>
      <c r="C31" s="48"/>
      <c r="D31" s="46">
        <f t="shared" ref="D31:G31" si="2">D30/$H$30</f>
        <v>0</v>
      </c>
      <c r="E31" s="46">
        <f t="shared" si="2"/>
        <v>0.69230769230769229</v>
      </c>
      <c r="F31" s="46">
        <f t="shared" si="2"/>
        <v>0.30769230769230771</v>
      </c>
      <c r="G31" s="46">
        <f t="shared" si="2"/>
        <v>0</v>
      </c>
      <c r="H31" s="100">
        <f t="shared" si="1"/>
        <v>1</v>
      </c>
      <c r="J31" s="9"/>
    </row>
    <row r="32" spans="2:10" ht="15.75" customHeight="1">
      <c r="H32" s="84"/>
      <c r="J32" s="9"/>
    </row>
    <row r="33" spans="1:10" ht="15.75" customHeight="1">
      <c r="B33" s="48"/>
      <c r="C33" s="48"/>
      <c r="D33" s="9"/>
      <c r="E33" s="9"/>
      <c r="F33" s="9"/>
      <c r="G33" s="9"/>
      <c r="H33" s="84"/>
      <c r="J33" s="9"/>
    </row>
    <row r="34" spans="1:10" ht="15.75" customHeight="1">
      <c r="B34" s="48"/>
      <c r="C34" s="48"/>
      <c r="D34" s="9"/>
      <c r="E34" s="9"/>
      <c r="F34" s="9"/>
      <c r="G34" s="9"/>
      <c r="H34" s="84"/>
      <c r="J34" s="9"/>
    </row>
    <row r="35" spans="1:10" ht="15.75" customHeight="1">
      <c r="A35" s="48"/>
      <c r="B35" s="48"/>
      <c r="C35" s="48"/>
      <c r="D35" s="9"/>
      <c r="E35" s="9"/>
      <c r="F35" s="9"/>
      <c r="G35" s="9"/>
      <c r="H35" s="84"/>
      <c r="J35" s="9"/>
    </row>
    <row r="36" spans="1:10" ht="15.75" customHeight="1">
      <c r="A36" s="48" t="s">
        <v>789</v>
      </c>
      <c r="B36" s="48">
        <v>0</v>
      </c>
      <c r="C36" s="48">
        <v>0</v>
      </c>
      <c r="D36" s="9"/>
      <c r="E36" s="9"/>
      <c r="F36" s="9"/>
      <c r="G36" s="9">
        <v>0</v>
      </c>
      <c r="H36" s="84">
        <v>16</v>
      </c>
      <c r="I36" s="9">
        <v>8</v>
      </c>
      <c r="J36" s="9">
        <v>0</v>
      </c>
    </row>
    <row r="37" spans="1:10" ht="15.75" customHeight="1">
      <c r="A37" s="9" t="s">
        <v>473</v>
      </c>
      <c r="B37" s="48">
        <v>16</v>
      </c>
      <c r="C37" s="48">
        <v>0.66666666666666663</v>
      </c>
      <c r="D37" s="9"/>
      <c r="E37" s="9"/>
      <c r="F37" s="9"/>
      <c r="G37" s="9">
        <v>0</v>
      </c>
      <c r="H37" s="84">
        <v>0.66666666666666663</v>
      </c>
      <c r="I37" s="9">
        <v>0.33333333333333331</v>
      </c>
      <c r="J37" s="9">
        <v>0</v>
      </c>
    </row>
    <row r="38" spans="1:10" ht="15.75" customHeight="1">
      <c r="A38" s="9" t="s">
        <v>790</v>
      </c>
      <c r="B38" s="48">
        <v>8</v>
      </c>
      <c r="C38" s="48">
        <v>0.33333333333333331</v>
      </c>
      <c r="D38" s="9"/>
      <c r="E38" s="9"/>
      <c r="F38" s="9"/>
      <c r="G38" s="9"/>
      <c r="H38" s="84"/>
      <c r="J38" s="9"/>
    </row>
    <row r="39" spans="1:10" ht="15.75" customHeight="1">
      <c r="A39" s="9" t="s">
        <v>208</v>
      </c>
      <c r="B39" s="48">
        <v>0</v>
      </c>
      <c r="C39" s="48">
        <v>0</v>
      </c>
      <c r="D39" s="9"/>
      <c r="E39" s="9"/>
      <c r="F39" s="9"/>
      <c r="G39" s="9">
        <v>0</v>
      </c>
      <c r="H39" s="46">
        <v>0</v>
      </c>
      <c r="J39" s="9"/>
    </row>
    <row r="40" spans="1:10" ht="15.75" customHeight="1">
      <c r="A40" s="9"/>
      <c r="B40" s="48"/>
      <c r="C40" s="48"/>
      <c r="D40" s="9"/>
      <c r="E40" s="9"/>
      <c r="F40" s="9"/>
      <c r="G40" s="84">
        <v>16</v>
      </c>
      <c r="H40" s="100">
        <v>0.66666666666666663</v>
      </c>
      <c r="J40" s="9"/>
    </row>
    <row r="41" spans="1:10" ht="15.75" customHeight="1">
      <c r="A41" s="84"/>
      <c r="B41" s="48"/>
      <c r="C41" s="48"/>
      <c r="D41" s="9"/>
      <c r="E41" s="9"/>
      <c r="F41" s="9"/>
      <c r="G41" s="9">
        <v>8</v>
      </c>
      <c r="H41" s="46">
        <v>0.33333333333333331</v>
      </c>
      <c r="J41" s="9"/>
    </row>
    <row r="42" spans="1:10" ht="15.75" customHeight="1">
      <c r="B42" s="48"/>
      <c r="C42" s="48"/>
      <c r="D42" s="9"/>
      <c r="E42" s="9"/>
      <c r="F42" s="9"/>
      <c r="G42" s="9">
        <v>0</v>
      </c>
      <c r="H42" s="46">
        <v>0</v>
      </c>
      <c r="J42" s="9"/>
    </row>
    <row r="43" spans="1:10" ht="15.75" customHeight="1">
      <c r="B43" s="48"/>
      <c r="C43" s="48"/>
      <c r="D43" s="9"/>
      <c r="E43" s="9"/>
      <c r="F43" s="9"/>
      <c r="G43" s="9"/>
      <c r="H43" s="84"/>
      <c r="J43" s="9"/>
    </row>
    <row r="44" spans="1:10" ht="15.75" customHeight="1">
      <c r="B44" s="48"/>
      <c r="C44" s="48"/>
      <c r="D44" s="9"/>
      <c r="E44" s="9"/>
      <c r="F44" s="9"/>
      <c r="G44" s="9"/>
      <c r="H44" s="84"/>
      <c r="J44" s="9"/>
    </row>
    <row r="45" spans="1:10" ht="15.75" customHeight="1">
      <c r="B45" s="48"/>
      <c r="C45" s="48"/>
      <c r="D45" s="9"/>
      <c r="E45" s="9"/>
      <c r="F45" s="9"/>
      <c r="G45" s="9"/>
      <c r="H45" s="84"/>
      <c r="J45" s="9"/>
    </row>
    <row r="46" spans="1:10" ht="15.75" customHeight="1">
      <c r="B46" s="48"/>
      <c r="C46" s="48"/>
      <c r="D46" s="9"/>
      <c r="E46" s="9"/>
      <c r="F46" s="9"/>
      <c r="G46" s="9"/>
      <c r="H46" s="84"/>
      <c r="J46" s="9"/>
    </row>
    <row r="47" spans="1:10" ht="15.75" customHeight="1">
      <c r="B47" s="48"/>
      <c r="C47" s="48"/>
      <c r="D47" s="9"/>
      <c r="E47" s="9"/>
      <c r="F47" s="9"/>
      <c r="G47" s="9"/>
      <c r="H47" s="84"/>
      <c r="J47" s="9"/>
    </row>
    <row r="48" spans="1:10" ht="15.75" customHeight="1">
      <c r="B48" s="48"/>
      <c r="C48" s="48"/>
      <c r="D48" s="9"/>
      <c r="E48" s="9"/>
      <c r="F48" s="9"/>
      <c r="G48" s="9"/>
      <c r="H48" s="84"/>
      <c r="J48" s="9"/>
    </row>
    <row r="49" spans="2:10" ht="15.75" customHeight="1">
      <c r="B49" s="48"/>
      <c r="C49" s="48"/>
      <c r="D49" s="9"/>
      <c r="E49" s="9"/>
      <c r="F49" s="9"/>
      <c r="G49" s="9"/>
      <c r="H49" s="84"/>
      <c r="J49" s="9"/>
    </row>
    <row r="50" spans="2:10" ht="15.75" customHeight="1">
      <c r="B50" s="48"/>
      <c r="C50" s="48"/>
      <c r="D50" s="9"/>
      <c r="E50" s="9"/>
      <c r="F50" s="9"/>
      <c r="G50" s="9"/>
      <c r="H50" s="84"/>
      <c r="J50" s="9"/>
    </row>
    <row r="51" spans="2:10" ht="15.75" customHeight="1">
      <c r="B51" s="48"/>
      <c r="C51" s="48"/>
      <c r="D51" s="9"/>
      <c r="E51" s="9"/>
      <c r="F51" s="9"/>
      <c r="G51" s="9"/>
      <c r="H51" s="84"/>
      <c r="J51" s="9"/>
    </row>
    <row r="52" spans="2:10" ht="15.75" customHeight="1">
      <c r="B52" s="48"/>
      <c r="C52" s="48"/>
      <c r="D52" s="9"/>
      <c r="E52" s="9"/>
      <c r="F52" s="9"/>
      <c r="G52" s="9"/>
      <c r="H52" s="84"/>
      <c r="J52" s="9"/>
    </row>
    <row r="53" spans="2:10" ht="15.75" customHeight="1">
      <c r="B53" s="48"/>
      <c r="C53" s="48"/>
      <c r="D53" s="9"/>
      <c r="E53" s="9"/>
      <c r="F53" s="9"/>
      <c r="G53" s="9"/>
      <c r="H53" s="84"/>
      <c r="J53" s="9"/>
    </row>
    <row r="54" spans="2:10" ht="15.75" customHeight="1">
      <c r="B54" s="48"/>
      <c r="C54" s="48"/>
      <c r="D54" s="9"/>
      <c r="E54" s="9"/>
      <c r="F54" s="9"/>
      <c r="G54" s="9"/>
      <c r="H54" s="84"/>
      <c r="J54" s="9"/>
    </row>
    <row r="55" spans="2:10" ht="15.75" customHeight="1">
      <c r="B55" s="48"/>
      <c r="C55" s="48"/>
      <c r="D55" s="9"/>
      <c r="E55" s="9"/>
      <c r="F55" s="9"/>
      <c r="G55" s="9"/>
      <c r="H55" s="84"/>
      <c r="J55" s="9"/>
    </row>
    <row r="56" spans="2:10" ht="15.75" customHeight="1">
      <c r="B56" s="48"/>
      <c r="C56" s="48"/>
      <c r="D56" s="9"/>
      <c r="E56" s="9"/>
      <c r="F56" s="9"/>
      <c r="G56" s="9"/>
      <c r="H56" s="84"/>
      <c r="J56" s="9"/>
    </row>
    <row r="57" spans="2:10" ht="15.75" customHeight="1">
      <c r="B57" s="48"/>
      <c r="C57" s="48"/>
      <c r="D57" s="9"/>
      <c r="E57" s="9"/>
      <c r="F57" s="9"/>
      <c r="G57" s="9"/>
      <c r="H57" s="84"/>
      <c r="J57" s="9"/>
    </row>
    <row r="58" spans="2:10" ht="15.75" customHeight="1">
      <c r="B58" s="48"/>
      <c r="C58" s="48"/>
      <c r="D58" s="9"/>
      <c r="E58" s="9"/>
      <c r="F58" s="9"/>
      <c r="G58" s="9"/>
      <c r="H58" s="84"/>
      <c r="I58" s="9"/>
      <c r="J58" s="9"/>
    </row>
    <row r="59" spans="2:10" ht="15.75" customHeight="1">
      <c r="B59" s="48"/>
      <c r="C59" s="48"/>
      <c r="D59" s="9"/>
      <c r="E59" s="9"/>
      <c r="F59" s="9"/>
      <c r="G59" s="9"/>
      <c r="H59" s="84"/>
      <c r="J59" s="9"/>
    </row>
    <row r="60" spans="2:10" ht="15.75" customHeight="1">
      <c r="B60" s="48"/>
      <c r="C60" s="48"/>
      <c r="D60" s="9"/>
      <c r="E60" s="9"/>
      <c r="F60" s="9"/>
      <c r="G60" s="9"/>
      <c r="H60" s="84"/>
    </row>
    <row r="61" spans="2:10" ht="15.75" customHeight="1">
      <c r="B61" s="48"/>
      <c r="C61" s="48"/>
      <c r="D61" s="9"/>
      <c r="E61" s="9"/>
      <c r="F61" s="9"/>
      <c r="G61" s="9"/>
      <c r="H61" s="84"/>
    </row>
    <row r="62" spans="2:10" ht="15.75" customHeight="1">
      <c r="B62" s="48"/>
      <c r="C62" s="48"/>
      <c r="D62" s="9"/>
      <c r="E62" s="9"/>
      <c r="F62" s="9"/>
      <c r="G62" s="9"/>
      <c r="H62" s="84"/>
    </row>
    <row r="63" spans="2:10" ht="15.75" customHeight="1">
      <c r="B63" s="48"/>
      <c r="C63" s="48"/>
      <c r="D63" s="9"/>
      <c r="E63" s="9"/>
      <c r="F63" s="9"/>
      <c r="G63" s="9"/>
      <c r="H63" s="84"/>
    </row>
    <row r="64" spans="2:10" ht="15.75" customHeight="1">
      <c r="B64" s="48"/>
      <c r="C64" s="48"/>
      <c r="D64" s="9"/>
      <c r="E64" s="9"/>
      <c r="F64" s="9"/>
      <c r="G64" s="9"/>
      <c r="H64" s="84"/>
      <c r="I64" s="49"/>
    </row>
    <row r="65" spans="2:8" ht="15.75" customHeight="1">
      <c r="B65" s="48"/>
      <c r="C65" s="48"/>
      <c r="D65" s="9"/>
      <c r="E65" s="9"/>
      <c r="F65" s="9"/>
      <c r="G65" s="9"/>
      <c r="H65" s="84"/>
    </row>
    <row r="66" spans="2:8" ht="15.75" customHeight="1">
      <c r="B66" s="48"/>
      <c r="C66" s="48"/>
      <c r="D66" s="9"/>
      <c r="E66" s="9"/>
      <c r="F66" s="9"/>
      <c r="G66" s="9"/>
      <c r="H66" s="84"/>
    </row>
    <row r="67" spans="2:8" ht="15.75" customHeight="1">
      <c r="B67" s="48"/>
      <c r="C67" s="48"/>
      <c r="D67" s="9"/>
      <c r="E67" s="9"/>
      <c r="F67" s="9"/>
      <c r="G67" s="9"/>
      <c r="H67" s="84"/>
    </row>
    <row r="68" spans="2:8" ht="15.75" customHeight="1">
      <c r="B68" s="48"/>
      <c r="C68" s="48"/>
      <c r="D68" s="9"/>
      <c r="E68" s="9"/>
      <c r="F68" s="9"/>
      <c r="G68" s="9"/>
      <c r="H68" s="84"/>
    </row>
    <row r="69" spans="2:8" ht="15.75" customHeight="1">
      <c r="B69" s="48"/>
      <c r="C69" s="48"/>
      <c r="D69" s="9"/>
      <c r="E69" s="9"/>
      <c r="F69" s="9"/>
      <c r="G69" s="9"/>
      <c r="H69" s="84"/>
    </row>
    <row r="70" spans="2:8" ht="15.75" customHeight="1">
      <c r="B70" s="48"/>
      <c r="C70" s="48"/>
      <c r="D70" s="9"/>
      <c r="E70" s="9"/>
      <c r="F70" s="9"/>
      <c r="G70" s="9"/>
      <c r="H70" s="84"/>
    </row>
    <row r="71" spans="2:8" ht="15.75" customHeight="1">
      <c r="B71" s="48"/>
      <c r="C71" s="48"/>
      <c r="D71" s="9"/>
      <c r="E71" s="9"/>
      <c r="F71" s="9"/>
      <c r="G71" s="9"/>
      <c r="H71" s="84"/>
    </row>
    <row r="72" spans="2:8" ht="15.75" customHeight="1">
      <c r="B72" s="48"/>
      <c r="C72" s="48"/>
      <c r="D72" s="9"/>
      <c r="E72" s="9"/>
      <c r="F72" s="9"/>
      <c r="G72" s="9"/>
      <c r="H72" s="84"/>
    </row>
    <row r="73" spans="2:8" ht="15.75" customHeight="1">
      <c r="B73" s="48"/>
      <c r="C73" s="48"/>
      <c r="D73" s="9"/>
      <c r="E73" s="9"/>
      <c r="F73" s="9"/>
      <c r="G73" s="9"/>
      <c r="H73" s="84"/>
    </row>
    <row r="74" spans="2:8" ht="15.75" customHeight="1">
      <c r="B74" s="48"/>
      <c r="C74" s="48"/>
      <c r="D74" s="9"/>
      <c r="E74" s="9"/>
      <c r="F74" s="9"/>
      <c r="G74" s="9"/>
      <c r="H74" s="84"/>
    </row>
    <row r="75" spans="2:8" ht="15.75" customHeight="1">
      <c r="B75" s="48"/>
      <c r="C75" s="48"/>
      <c r="D75" s="9"/>
      <c r="E75" s="9"/>
      <c r="F75" s="9"/>
      <c r="G75" s="9"/>
      <c r="H75" s="84"/>
    </row>
    <row r="76" spans="2:8" ht="15.75" customHeight="1">
      <c r="B76" s="48"/>
      <c r="C76" s="48"/>
      <c r="D76" s="9"/>
      <c r="E76" s="9"/>
      <c r="F76" s="9"/>
      <c r="G76" s="9"/>
      <c r="H76" s="84"/>
    </row>
    <row r="77" spans="2:8" ht="15.75" customHeight="1">
      <c r="B77" s="48"/>
      <c r="C77" s="48"/>
      <c r="D77" s="9"/>
      <c r="E77" s="9"/>
      <c r="F77" s="9"/>
      <c r="G77" s="9"/>
      <c r="H77" s="84"/>
    </row>
    <row r="78" spans="2:8" ht="15.75" customHeight="1">
      <c r="B78" s="48"/>
      <c r="C78" s="48"/>
      <c r="D78" s="9"/>
      <c r="E78" s="9"/>
      <c r="F78" s="9"/>
      <c r="G78" s="9"/>
      <c r="H78" s="84"/>
    </row>
    <row r="79" spans="2:8" ht="15.75" customHeight="1">
      <c r="B79" s="48"/>
      <c r="C79" s="48"/>
      <c r="D79" s="9"/>
      <c r="E79" s="9"/>
      <c r="F79" s="9"/>
      <c r="G79" s="9"/>
      <c r="H79" s="84"/>
    </row>
    <row r="80" spans="2:8" ht="15.75" customHeight="1">
      <c r="B80" s="48"/>
      <c r="C80" s="48"/>
      <c r="D80" s="9"/>
      <c r="E80" s="9"/>
      <c r="F80" s="9"/>
      <c r="G80" s="9"/>
      <c r="H80" s="84"/>
    </row>
    <row r="81" spans="2:8" ht="15.75" customHeight="1">
      <c r="B81" s="48"/>
      <c r="C81" s="48"/>
      <c r="D81" s="9"/>
      <c r="E81" s="9"/>
      <c r="F81" s="9"/>
      <c r="G81" s="9"/>
      <c r="H81" s="84"/>
    </row>
    <row r="82" spans="2:8" ht="15.75" customHeight="1">
      <c r="B82" s="48"/>
      <c r="C82" s="48"/>
      <c r="D82" s="9"/>
      <c r="E82" s="9"/>
      <c r="F82" s="9"/>
      <c r="G82" s="9"/>
      <c r="H82" s="84"/>
    </row>
    <row r="83" spans="2:8" ht="15.75" customHeight="1">
      <c r="B83" s="48"/>
      <c r="C83" s="48"/>
      <c r="D83" s="9"/>
      <c r="E83" s="9"/>
      <c r="F83" s="9"/>
      <c r="G83" s="9"/>
      <c r="H83" s="84"/>
    </row>
    <row r="84" spans="2:8" ht="15.75" customHeight="1">
      <c r="B84" s="48"/>
      <c r="C84" s="48"/>
      <c r="D84" s="9"/>
      <c r="E84" s="9"/>
      <c r="F84" s="9"/>
      <c r="G84" s="9"/>
      <c r="H84" s="84"/>
    </row>
    <row r="85" spans="2:8" ht="15.75" customHeight="1">
      <c r="B85" s="48"/>
      <c r="C85" s="48"/>
      <c r="D85" s="9"/>
      <c r="E85" s="9"/>
      <c r="F85" s="9"/>
      <c r="G85" s="9"/>
      <c r="H85" s="84"/>
    </row>
    <row r="86" spans="2:8" ht="15.75" customHeight="1">
      <c r="B86" s="48"/>
      <c r="C86" s="48"/>
      <c r="D86" s="9"/>
      <c r="E86" s="9"/>
      <c r="F86" s="9"/>
      <c r="G86" s="9"/>
      <c r="H86" s="84"/>
    </row>
    <row r="87" spans="2:8" ht="15.75" customHeight="1">
      <c r="B87" s="48"/>
      <c r="C87" s="48"/>
      <c r="D87" s="9"/>
      <c r="E87" s="9"/>
      <c r="F87" s="9"/>
      <c r="G87" s="9"/>
      <c r="H87" s="84"/>
    </row>
    <row r="88" spans="2:8" ht="15.75" customHeight="1">
      <c r="B88" s="48"/>
      <c r="C88" s="48"/>
      <c r="D88" s="9"/>
      <c r="E88" s="9"/>
      <c r="F88" s="9"/>
      <c r="G88" s="9"/>
      <c r="H88" s="84"/>
    </row>
    <row r="89" spans="2:8" ht="15.75" customHeight="1">
      <c r="B89" s="48"/>
      <c r="C89" s="48"/>
      <c r="D89" s="9"/>
      <c r="E89" s="9"/>
      <c r="F89" s="9"/>
      <c r="G89" s="9"/>
      <c r="H89" s="84"/>
    </row>
    <row r="90" spans="2:8" ht="15.75" customHeight="1">
      <c r="B90" s="48"/>
      <c r="C90" s="48"/>
      <c r="D90" s="9"/>
      <c r="E90" s="9"/>
      <c r="F90" s="9"/>
      <c r="G90" s="9"/>
      <c r="H90" s="84"/>
    </row>
    <row r="91" spans="2:8" ht="15.75" customHeight="1">
      <c r="B91" s="48"/>
      <c r="C91" s="48"/>
      <c r="D91" s="9"/>
      <c r="E91" s="9"/>
      <c r="F91" s="9"/>
      <c r="G91" s="9"/>
      <c r="H91" s="84"/>
    </row>
    <row r="92" spans="2:8" ht="15.75" customHeight="1">
      <c r="B92" s="48"/>
      <c r="C92" s="48"/>
      <c r="D92" s="9"/>
      <c r="E92" s="9"/>
      <c r="F92" s="9"/>
      <c r="G92" s="9"/>
      <c r="H92" s="84"/>
    </row>
    <row r="93" spans="2:8" ht="15.75" customHeight="1">
      <c r="B93" s="48"/>
      <c r="C93" s="48"/>
      <c r="D93" s="9"/>
      <c r="E93" s="9"/>
      <c r="F93" s="9"/>
      <c r="G93" s="9"/>
      <c r="H93" s="84"/>
    </row>
    <row r="94" spans="2:8" ht="15.75" customHeight="1">
      <c r="B94" s="48"/>
      <c r="C94" s="48"/>
      <c r="D94" s="9"/>
      <c r="E94" s="9"/>
      <c r="F94" s="9"/>
      <c r="G94" s="9"/>
      <c r="H94" s="84"/>
    </row>
    <row r="95" spans="2:8" ht="15.75" customHeight="1">
      <c r="B95" s="48"/>
      <c r="C95" s="48"/>
      <c r="D95" s="9"/>
      <c r="E95" s="9"/>
      <c r="F95" s="9"/>
      <c r="G95" s="9"/>
      <c r="H95" s="84"/>
    </row>
    <row r="96" spans="2:8" ht="15.75" customHeight="1">
      <c r="B96" s="48"/>
      <c r="C96" s="48"/>
      <c r="D96" s="9"/>
      <c r="E96" s="9"/>
      <c r="F96" s="9"/>
      <c r="G96" s="9"/>
      <c r="H96" s="84"/>
    </row>
    <row r="97" spans="2:9" ht="15.75" customHeight="1">
      <c r="B97" s="48"/>
      <c r="C97" s="48"/>
      <c r="D97" s="9"/>
      <c r="E97" s="9"/>
      <c r="F97" s="9"/>
      <c r="G97" s="9"/>
      <c r="H97" s="84"/>
    </row>
    <row r="98" spans="2:9" ht="15.75" customHeight="1">
      <c r="B98" s="48"/>
      <c r="C98" s="48"/>
      <c r="D98" s="9"/>
      <c r="E98" s="9"/>
      <c r="F98" s="9"/>
      <c r="G98" s="9"/>
      <c r="H98" s="84"/>
      <c r="I98" s="49"/>
    </row>
    <row r="99" spans="2:9" ht="15.75" customHeight="1">
      <c r="B99" s="48"/>
      <c r="C99" s="48"/>
      <c r="D99" s="9"/>
      <c r="E99" s="9"/>
      <c r="F99" s="9"/>
      <c r="G99" s="9"/>
      <c r="H99" s="84"/>
    </row>
    <row r="100" spans="2:9" ht="15.75" customHeight="1">
      <c r="B100" s="48"/>
      <c r="C100" s="48"/>
      <c r="D100" s="9"/>
      <c r="E100" s="9"/>
      <c r="F100" s="9"/>
      <c r="G100" s="9"/>
      <c r="H100" s="84"/>
    </row>
    <row r="101" spans="2:9" ht="15.75" customHeight="1">
      <c r="B101" s="48"/>
      <c r="C101" s="48"/>
      <c r="D101" s="9"/>
      <c r="E101" s="9"/>
      <c r="F101" s="9"/>
      <c r="G101" s="9"/>
      <c r="H101" s="84"/>
    </row>
    <row r="102" spans="2:9" ht="15.75" customHeight="1">
      <c r="B102" s="48"/>
      <c r="C102" s="48"/>
      <c r="D102" s="9"/>
      <c r="E102" s="9"/>
      <c r="F102" s="9"/>
      <c r="G102" s="9"/>
      <c r="H102" s="84"/>
    </row>
    <row r="103" spans="2:9" ht="15.75" customHeight="1">
      <c r="B103" s="48"/>
      <c r="C103" s="48"/>
      <c r="D103" s="9"/>
      <c r="E103" s="9"/>
      <c r="F103" s="9"/>
      <c r="G103" s="9"/>
      <c r="H103" s="84"/>
    </row>
    <row r="104" spans="2:9" ht="15.75" customHeight="1">
      <c r="B104" s="48"/>
      <c r="C104" s="48"/>
      <c r="D104" s="9"/>
      <c r="E104" s="9"/>
      <c r="F104" s="9"/>
      <c r="G104" s="9"/>
      <c r="H104" s="84"/>
    </row>
    <row r="105" spans="2:9" ht="15.75" customHeight="1">
      <c r="B105" s="48"/>
      <c r="C105" s="48"/>
      <c r="D105" s="9"/>
      <c r="E105" s="9"/>
      <c r="F105" s="9"/>
      <c r="G105" s="9"/>
      <c r="H105" s="84"/>
    </row>
    <row r="106" spans="2:9" ht="15.75" customHeight="1">
      <c r="B106" s="48"/>
      <c r="C106" s="48"/>
      <c r="D106" s="9"/>
      <c r="E106" s="9"/>
      <c r="F106" s="9"/>
      <c r="G106" s="9"/>
      <c r="H106" s="84"/>
    </row>
    <row r="107" spans="2:9" ht="15.75" customHeight="1">
      <c r="B107" s="48"/>
      <c r="C107" s="48"/>
      <c r="D107" s="9"/>
      <c r="E107" s="9"/>
      <c r="F107" s="9"/>
      <c r="G107" s="9"/>
      <c r="H107" s="84"/>
    </row>
    <row r="108" spans="2:9" ht="15.75" customHeight="1">
      <c r="B108" s="48"/>
      <c r="C108" s="48"/>
      <c r="D108" s="9"/>
      <c r="E108" s="9"/>
      <c r="F108" s="9"/>
      <c r="G108" s="9"/>
      <c r="H108" s="84"/>
    </row>
    <row r="109" spans="2:9" ht="15.75" customHeight="1">
      <c r="B109" s="48"/>
      <c r="C109" s="48"/>
      <c r="D109" s="9"/>
      <c r="E109" s="9"/>
      <c r="F109" s="9"/>
      <c r="G109" s="9"/>
      <c r="H109" s="84"/>
    </row>
    <row r="110" spans="2:9" ht="15.75" customHeight="1">
      <c r="B110" s="48"/>
      <c r="C110" s="48"/>
      <c r="D110" s="9"/>
      <c r="E110" s="9"/>
      <c r="F110" s="9"/>
      <c r="G110" s="9"/>
      <c r="H110" s="84"/>
    </row>
    <row r="111" spans="2:9" ht="15.75" customHeight="1">
      <c r="B111" s="48"/>
      <c r="C111" s="48"/>
      <c r="D111" s="9"/>
      <c r="E111" s="9"/>
      <c r="F111" s="9"/>
      <c r="G111" s="9"/>
      <c r="H111" s="84"/>
    </row>
    <row r="112" spans="2:9" ht="15.75" customHeight="1">
      <c r="B112" s="48"/>
      <c r="C112" s="48"/>
      <c r="D112" s="9"/>
      <c r="E112" s="9"/>
      <c r="F112" s="9"/>
      <c r="G112" s="9"/>
      <c r="H112" s="84"/>
    </row>
    <row r="113" spans="2:9" ht="15.75" customHeight="1">
      <c r="B113" s="48"/>
      <c r="C113" s="48"/>
      <c r="D113" s="9"/>
      <c r="E113" s="9"/>
      <c r="F113" s="9"/>
      <c r="G113" s="9"/>
      <c r="H113" s="84"/>
    </row>
    <row r="114" spans="2:9" ht="15.75" customHeight="1">
      <c r="B114" s="48"/>
      <c r="C114" s="48"/>
      <c r="D114" s="9"/>
      <c r="E114" s="9"/>
      <c r="F114" s="9"/>
      <c r="G114" s="9"/>
      <c r="H114" s="84"/>
    </row>
    <row r="115" spans="2:9" ht="15.75" customHeight="1">
      <c r="B115" s="48"/>
      <c r="C115" s="48"/>
      <c r="D115" s="9"/>
      <c r="E115" s="9"/>
      <c r="F115" s="9"/>
      <c r="G115" s="9"/>
      <c r="H115" s="84"/>
    </row>
    <row r="116" spans="2:9" ht="15.75" customHeight="1">
      <c r="B116" s="48"/>
      <c r="C116" s="48"/>
      <c r="D116" s="9"/>
      <c r="E116" s="9"/>
      <c r="F116" s="9"/>
      <c r="G116" s="9"/>
      <c r="H116" s="84"/>
    </row>
    <row r="117" spans="2:9" ht="15.75" customHeight="1">
      <c r="B117" s="48"/>
      <c r="C117" s="48"/>
      <c r="D117" s="9"/>
      <c r="E117" s="9"/>
      <c r="F117" s="9"/>
      <c r="G117" s="9"/>
      <c r="H117" s="84"/>
    </row>
    <row r="118" spans="2:9" ht="15.75" customHeight="1">
      <c r="B118" s="48"/>
      <c r="C118" s="48"/>
      <c r="D118" s="9"/>
      <c r="E118" s="9"/>
      <c r="F118" s="9"/>
      <c r="G118" s="9"/>
      <c r="H118" s="84"/>
    </row>
    <row r="119" spans="2:9" ht="15.75" customHeight="1">
      <c r="B119" s="48"/>
      <c r="C119" s="48"/>
      <c r="D119" s="9"/>
      <c r="E119" s="9"/>
      <c r="F119" s="9"/>
      <c r="G119" s="9"/>
      <c r="H119" s="84"/>
    </row>
    <row r="120" spans="2:9" ht="15.75" customHeight="1">
      <c r="B120" s="48"/>
      <c r="C120" s="48"/>
      <c r="D120" s="9"/>
      <c r="E120" s="9"/>
      <c r="F120" s="9"/>
      <c r="G120" s="9"/>
      <c r="H120" s="84"/>
    </row>
    <row r="121" spans="2:9" ht="15.75" customHeight="1">
      <c r="B121" s="48"/>
      <c r="C121" s="48"/>
      <c r="D121" s="9"/>
      <c r="E121" s="9"/>
      <c r="F121" s="9"/>
      <c r="G121" s="9"/>
      <c r="H121" s="84"/>
    </row>
    <row r="122" spans="2:9" ht="15.75" customHeight="1">
      <c r="B122" s="48"/>
      <c r="C122" s="48"/>
      <c r="D122" s="9"/>
      <c r="E122" s="9"/>
      <c r="F122" s="9"/>
      <c r="G122" s="9"/>
      <c r="H122" s="84"/>
    </row>
    <row r="123" spans="2:9" ht="15.75" customHeight="1">
      <c r="B123" s="48"/>
      <c r="C123" s="48"/>
      <c r="D123" s="9"/>
      <c r="E123" s="9"/>
      <c r="F123" s="9"/>
      <c r="G123" s="9"/>
      <c r="H123" s="84"/>
    </row>
    <row r="124" spans="2:9" ht="15.75" customHeight="1">
      <c r="B124" s="48"/>
      <c r="C124" s="48"/>
      <c r="D124" s="9"/>
      <c r="E124" s="9"/>
      <c r="F124" s="9"/>
      <c r="G124" s="9"/>
      <c r="H124" s="84"/>
    </row>
    <row r="125" spans="2:9" ht="15.75" customHeight="1">
      <c r="B125" s="48"/>
      <c r="C125" s="48"/>
      <c r="D125" s="9"/>
      <c r="E125" s="9"/>
      <c r="F125" s="9"/>
      <c r="G125" s="9"/>
      <c r="H125" s="84"/>
    </row>
    <row r="126" spans="2:9" ht="15.75" customHeight="1">
      <c r="B126" s="48"/>
      <c r="C126" s="48"/>
      <c r="D126" s="9"/>
      <c r="E126" s="9"/>
      <c r="F126" s="9"/>
      <c r="G126" s="9"/>
      <c r="H126" s="84"/>
    </row>
    <row r="127" spans="2:9" ht="15.75" customHeight="1">
      <c r="B127" s="48"/>
      <c r="C127" s="48"/>
      <c r="D127" s="9"/>
      <c r="E127" s="9"/>
      <c r="F127" s="9"/>
      <c r="G127" s="9"/>
      <c r="H127" s="84"/>
      <c r="I127" s="50"/>
    </row>
    <row r="128" spans="2:9" ht="15.75" customHeight="1">
      <c r="B128" s="48"/>
      <c r="C128" s="48"/>
      <c r="D128" s="9"/>
      <c r="E128" s="9"/>
      <c r="F128" s="9"/>
      <c r="G128" s="9"/>
      <c r="H128" s="84"/>
      <c r="I128" s="50"/>
    </row>
    <row r="129" spans="2:9" ht="15.75" customHeight="1">
      <c r="B129" s="48"/>
      <c r="C129" s="48"/>
      <c r="D129" s="9"/>
      <c r="E129" s="9"/>
      <c r="F129" s="9"/>
      <c r="G129" s="9"/>
      <c r="H129" s="84"/>
      <c r="I129" s="50"/>
    </row>
    <row r="130" spans="2:9" ht="15.75" customHeight="1">
      <c r="B130" s="48"/>
      <c r="C130" s="48"/>
      <c r="D130" s="9"/>
      <c r="E130" s="9"/>
      <c r="F130" s="9"/>
      <c r="G130" s="9"/>
      <c r="H130" s="84"/>
    </row>
    <row r="131" spans="2:9" ht="15.75" customHeight="1">
      <c r="B131" s="48"/>
      <c r="C131" s="48"/>
      <c r="D131" s="9"/>
      <c r="E131" s="9"/>
      <c r="F131" s="9"/>
      <c r="G131" s="9"/>
      <c r="H131" s="84"/>
    </row>
    <row r="132" spans="2:9" ht="15.75" customHeight="1">
      <c r="B132" s="48"/>
      <c r="C132" s="48"/>
      <c r="D132" s="9"/>
      <c r="E132" s="9"/>
      <c r="F132" s="9"/>
      <c r="G132" s="9"/>
      <c r="H132" s="84"/>
    </row>
    <row r="133" spans="2:9" ht="15.75" customHeight="1">
      <c r="B133" s="48"/>
      <c r="C133" s="48"/>
      <c r="D133" s="9"/>
      <c r="E133" s="9"/>
      <c r="F133" s="9"/>
      <c r="G133" s="9"/>
      <c r="H133" s="84"/>
    </row>
    <row r="134" spans="2:9" ht="15.75" customHeight="1">
      <c r="B134" s="48"/>
      <c r="C134" s="48"/>
      <c r="D134" s="9"/>
      <c r="E134" s="9"/>
      <c r="F134" s="9"/>
      <c r="G134" s="9"/>
      <c r="H134" s="84"/>
    </row>
    <row r="135" spans="2:9" ht="15.75" customHeight="1">
      <c r="B135" s="48"/>
      <c r="C135" s="48"/>
      <c r="D135" s="9"/>
      <c r="E135" s="9"/>
      <c r="F135" s="9"/>
      <c r="G135" s="9"/>
      <c r="H135" s="84"/>
    </row>
    <row r="136" spans="2:9" ht="15.75" customHeight="1">
      <c r="B136" s="48"/>
      <c r="C136" s="48"/>
      <c r="D136" s="9"/>
      <c r="E136" s="9"/>
      <c r="F136" s="9"/>
      <c r="G136" s="9"/>
      <c r="H136" s="84"/>
    </row>
    <row r="137" spans="2:9" ht="15.75" customHeight="1">
      <c r="B137" s="48"/>
      <c r="C137" s="48"/>
      <c r="D137" s="9"/>
      <c r="E137" s="9"/>
      <c r="F137" s="9"/>
      <c r="G137" s="9"/>
      <c r="H137" s="84"/>
    </row>
    <row r="138" spans="2:9" ht="15.75" customHeight="1">
      <c r="B138" s="48"/>
      <c r="C138" s="48"/>
      <c r="D138" s="9"/>
      <c r="E138" s="9"/>
      <c r="F138" s="9"/>
      <c r="G138" s="9"/>
      <c r="H138" s="84"/>
    </row>
    <row r="139" spans="2:9" ht="15.75" customHeight="1">
      <c r="B139" s="48"/>
      <c r="C139" s="48"/>
      <c r="D139" s="9"/>
      <c r="E139" s="9"/>
      <c r="F139" s="9"/>
      <c r="G139" s="9"/>
      <c r="H139" s="84"/>
    </row>
    <row r="140" spans="2:9" ht="15.75" customHeight="1">
      <c r="B140" s="48"/>
      <c r="C140" s="48"/>
      <c r="D140" s="9"/>
      <c r="E140" s="9"/>
      <c r="F140" s="9"/>
      <c r="G140" s="9"/>
      <c r="H140" s="84"/>
    </row>
    <row r="141" spans="2:9" ht="15.75" customHeight="1">
      <c r="B141" s="48"/>
      <c r="C141" s="48"/>
      <c r="D141" s="9"/>
      <c r="E141" s="9"/>
      <c r="F141" s="9"/>
      <c r="G141" s="9"/>
      <c r="H141" s="84"/>
    </row>
    <row r="142" spans="2:9" ht="15.75" customHeight="1">
      <c r="H142" s="84"/>
    </row>
    <row r="143" spans="2:9" ht="15.75" customHeight="1">
      <c r="H143" s="84"/>
    </row>
    <row r="144" spans="2:9" ht="15.75" customHeight="1">
      <c r="H144" s="84"/>
    </row>
    <row r="145" spans="8:8" ht="15.75" customHeight="1">
      <c r="H145" s="84"/>
    </row>
    <row r="146" spans="8:8" ht="15.75" customHeight="1">
      <c r="H146" s="84"/>
    </row>
    <row r="147" spans="8:8" ht="15.75" customHeight="1">
      <c r="H147" s="84"/>
    </row>
    <row r="148" spans="8:8" ht="15.75" customHeight="1">
      <c r="H148" s="84"/>
    </row>
    <row r="149" spans="8:8" ht="15.75" customHeight="1">
      <c r="H149" s="84"/>
    </row>
    <row r="150" spans="8:8" ht="15.75" customHeight="1">
      <c r="H150" s="84"/>
    </row>
    <row r="151" spans="8:8" ht="15.75" customHeight="1">
      <c r="H151" s="84"/>
    </row>
    <row r="152" spans="8:8" ht="15.75" customHeight="1">
      <c r="H152" s="84"/>
    </row>
    <row r="153" spans="8:8" ht="15.75" customHeight="1">
      <c r="H153" s="84"/>
    </row>
    <row r="154" spans="8:8" ht="15.75" customHeight="1">
      <c r="H154" s="84"/>
    </row>
    <row r="155" spans="8:8" ht="15.75" customHeight="1">
      <c r="H155" s="84"/>
    </row>
    <row r="156" spans="8:8" ht="15.75" customHeight="1">
      <c r="H156" s="84"/>
    </row>
    <row r="157" spans="8:8" ht="15.75" customHeight="1">
      <c r="H157" s="84"/>
    </row>
    <row r="158" spans="8:8" ht="15.75" customHeight="1">
      <c r="H158" s="84"/>
    </row>
    <row r="159" spans="8:8" ht="15.75" customHeight="1">
      <c r="H159" s="84"/>
    </row>
    <row r="160" spans="8:8" ht="15.75" customHeight="1">
      <c r="H160" s="84"/>
    </row>
    <row r="161" spans="8:8" ht="15.75" customHeight="1">
      <c r="H161" s="84"/>
    </row>
    <row r="162" spans="8:8" ht="15.75" customHeight="1">
      <c r="H162" s="84"/>
    </row>
    <row r="163" spans="8:8" ht="15.75" customHeight="1">
      <c r="H163" s="84"/>
    </row>
    <row r="164" spans="8:8" ht="15.75" customHeight="1">
      <c r="H164" s="84"/>
    </row>
    <row r="165" spans="8:8" ht="15.75" customHeight="1">
      <c r="H165" s="84"/>
    </row>
    <row r="166" spans="8:8" ht="15.75" customHeight="1">
      <c r="H166" s="84"/>
    </row>
    <row r="167" spans="8:8" ht="15.75" customHeight="1">
      <c r="H167" s="84"/>
    </row>
    <row r="168" spans="8:8" ht="15.75" customHeight="1">
      <c r="H168" s="84"/>
    </row>
    <row r="169" spans="8:8" ht="15.75" customHeight="1">
      <c r="H169" s="84"/>
    </row>
    <row r="170" spans="8:8" ht="15.75" customHeight="1">
      <c r="H170" s="84"/>
    </row>
    <row r="171" spans="8:8" ht="15.75" customHeight="1">
      <c r="H171" s="84"/>
    </row>
    <row r="172" spans="8:8" ht="15.75" customHeight="1">
      <c r="H172" s="84"/>
    </row>
    <row r="173" spans="8:8" ht="15.75" customHeight="1">
      <c r="H173" s="84"/>
    </row>
    <row r="174" spans="8:8" ht="15.75" customHeight="1">
      <c r="H174" s="84"/>
    </row>
    <row r="175" spans="8:8" ht="15.75" customHeight="1">
      <c r="H175" s="84"/>
    </row>
    <row r="176" spans="8:8" ht="15.75" customHeight="1">
      <c r="H176" s="84"/>
    </row>
    <row r="177" spans="8:8" ht="15.75" customHeight="1">
      <c r="H177" s="84"/>
    </row>
    <row r="178" spans="8:8" ht="15.75" customHeight="1">
      <c r="H178" s="84"/>
    </row>
    <row r="179" spans="8:8" ht="15.75" customHeight="1">
      <c r="H179" s="84"/>
    </row>
    <row r="180" spans="8:8" ht="15.75" customHeight="1">
      <c r="H180" s="84"/>
    </row>
    <row r="181" spans="8:8" ht="15.75" customHeight="1">
      <c r="H181" s="84"/>
    </row>
    <row r="182" spans="8:8" ht="15.75" customHeight="1">
      <c r="H182" s="84"/>
    </row>
    <row r="183" spans="8:8" ht="15.75" customHeight="1">
      <c r="H183" s="84"/>
    </row>
    <row r="184" spans="8:8" ht="15.75" customHeight="1">
      <c r="H184" s="84"/>
    </row>
    <row r="185" spans="8:8" ht="15.75" customHeight="1">
      <c r="H185" s="84"/>
    </row>
    <row r="186" spans="8:8" ht="15.75" customHeight="1">
      <c r="H186" s="84"/>
    </row>
    <row r="187" spans="8:8" ht="15.75" customHeight="1">
      <c r="H187" s="84"/>
    </row>
    <row r="188" spans="8:8" ht="15.75" customHeight="1">
      <c r="H188" s="84"/>
    </row>
    <row r="189" spans="8:8" ht="15.75" customHeight="1">
      <c r="H189" s="84"/>
    </row>
    <row r="190" spans="8:8" ht="15.75" customHeight="1">
      <c r="H190" s="84"/>
    </row>
    <row r="191" spans="8:8" ht="15.75" customHeight="1">
      <c r="H191" s="84"/>
    </row>
    <row r="192" spans="8:8" ht="15.75" customHeight="1">
      <c r="H192" s="84"/>
    </row>
    <row r="193" spans="8:8" ht="15.75" customHeight="1">
      <c r="H193" s="84"/>
    </row>
    <row r="194" spans="8:8" ht="15.75" customHeight="1">
      <c r="H194" s="84"/>
    </row>
    <row r="195" spans="8:8" ht="15.75" customHeight="1">
      <c r="H195" s="84"/>
    </row>
    <row r="196" spans="8:8" ht="15.75" customHeight="1">
      <c r="H196" s="84"/>
    </row>
    <row r="197" spans="8:8" ht="15.75" customHeight="1">
      <c r="H197" s="84"/>
    </row>
    <row r="198" spans="8:8" ht="15.75" customHeight="1">
      <c r="H198" s="84"/>
    </row>
    <row r="199" spans="8:8" ht="15.75" customHeight="1">
      <c r="H199" s="84"/>
    </row>
    <row r="200" spans="8:8" ht="15.75" customHeight="1">
      <c r="H200" s="84"/>
    </row>
    <row r="201" spans="8:8" ht="15.75" customHeight="1">
      <c r="H201" s="84"/>
    </row>
    <row r="202" spans="8:8" ht="15.75" customHeight="1">
      <c r="H202" s="84"/>
    </row>
    <row r="203" spans="8:8" ht="15.75" customHeight="1">
      <c r="H203" s="84"/>
    </row>
    <row r="204" spans="8:8" ht="15.75" customHeight="1">
      <c r="H204" s="84"/>
    </row>
    <row r="205" spans="8:8" ht="15.75" customHeight="1">
      <c r="H205" s="84"/>
    </row>
    <row r="206" spans="8:8" ht="15.75" customHeight="1">
      <c r="H206" s="84"/>
    </row>
    <row r="207" spans="8:8" ht="15.75" customHeight="1">
      <c r="H207" s="84"/>
    </row>
    <row r="208" spans="8:8" ht="15.75" customHeight="1">
      <c r="H208" s="84"/>
    </row>
    <row r="209" spans="8:8" ht="15.75" customHeight="1">
      <c r="H209" s="84"/>
    </row>
    <row r="210" spans="8:8" ht="15.75" customHeight="1">
      <c r="H210" s="84"/>
    </row>
    <row r="211" spans="8:8" ht="15.75" customHeight="1">
      <c r="H211" s="84"/>
    </row>
    <row r="212" spans="8:8" ht="15.75" customHeight="1">
      <c r="H212" s="84"/>
    </row>
    <row r="213" spans="8:8" ht="15.75" customHeight="1">
      <c r="H213" s="84"/>
    </row>
    <row r="214" spans="8:8" ht="15.75" customHeight="1">
      <c r="H214" s="84"/>
    </row>
    <row r="215" spans="8:8" ht="15.75" customHeight="1">
      <c r="H215" s="84"/>
    </row>
    <row r="216" spans="8:8" ht="15.75" customHeight="1">
      <c r="H216" s="84"/>
    </row>
    <row r="217" spans="8:8" ht="15.75" customHeight="1">
      <c r="H217" s="84"/>
    </row>
    <row r="218" spans="8:8" ht="15.75" customHeight="1">
      <c r="H218" s="84"/>
    </row>
    <row r="219" spans="8:8" ht="15.75" customHeight="1">
      <c r="H219" s="84"/>
    </row>
    <row r="220" spans="8:8" ht="15.75" customHeight="1">
      <c r="H220" s="84"/>
    </row>
    <row r="221" spans="8:8" ht="15.75" customHeight="1">
      <c r="H221" s="84"/>
    </row>
    <row r="222" spans="8:8" ht="15.75" customHeight="1">
      <c r="H222" s="84"/>
    </row>
    <row r="223" spans="8:8" ht="15.75" customHeight="1">
      <c r="H223" s="84"/>
    </row>
    <row r="224" spans="8:8" ht="15.75" customHeight="1">
      <c r="H224" s="84"/>
    </row>
    <row r="225" spans="8:8" ht="15.75" customHeight="1">
      <c r="H225" s="84"/>
    </row>
    <row r="226" spans="8:8" ht="15.75" customHeight="1">
      <c r="H226" s="84"/>
    </row>
    <row r="227" spans="8:8" ht="15.75" customHeight="1">
      <c r="H227" s="84"/>
    </row>
    <row r="228" spans="8:8" ht="15.75" customHeight="1">
      <c r="H228" s="84"/>
    </row>
    <row r="229" spans="8:8" ht="15.75" customHeight="1">
      <c r="H229" s="84"/>
    </row>
    <row r="230" spans="8:8" ht="15.75" customHeight="1">
      <c r="H230" s="84"/>
    </row>
    <row r="231" spans="8:8" ht="15.75" customHeight="1">
      <c r="H231" s="84"/>
    </row>
    <row r="232" spans="8:8" ht="15.75" customHeight="1">
      <c r="H232" s="84"/>
    </row>
    <row r="233" spans="8:8" ht="15.75" customHeight="1">
      <c r="H233" s="84"/>
    </row>
    <row r="234" spans="8:8" ht="15.75" customHeight="1">
      <c r="H234" s="84"/>
    </row>
    <row r="235" spans="8:8" ht="15.75" customHeight="1">
      <c r="H235" s="84"/>
    </row>
    <row r="236" spans="8:8" ht="15.75" customHeight="1">
      <c r="H236" s="84"/>
    </row>
    <row r="237" spans="8:8" ht="15.75" customHeight="1">
      <c r="H237" s="84"/>
    </row>
    <row r="238" spans="8:8" ht="15.75" customHeight="1">
      <c r="H238" s="84"/>
    </row>
    <row r="239" spans="8:8" ht="15.75" customHeight="1">
      <c r="H239" s="84"/>
    </row>
    <row r="240" spans="8:8" ht="15.75" customHeight="1">
      <c r="H240" s="84"/>
    </row>
    <row r="241" spans="8:8" ht="15.75" customHeight="1">
      <c r="H241" s="84"/>
    </row>
    <row r="242" spans="8:8" ht="15.75" customHeight="1">
      <c r="H242" s="84"/>
    </row>
    <row r="243" spans="8:8" ht="15.75" customHeight="1">
      <c r="H243" s="84"/>
    </row>
    <row r="244" spans="8:8" ht="15.75" customHeight="1">
      <c r="H244" s="84"/>
    </row>
    <row r="245" spans="8:8" ht="15.75" customHeight="1">
      <c r="H245" s="84"/>
    </row>
    <row r="246" spans="8:8" ht="15.75" customHeight="1">
      <c r="H246" s="84"/>
    </row>
    <row r="247" spans="8:8" ht="15.75" customHeight="1">
      <c r="H247" s="84"/>
    </row>
    <row r="248" spans="8:8" ht="15.75" customHeight="1">
      <c r="H248" s="84"/>
    </row>
    <row r="249" spans="8:8" ht="15.75" customHeight="1">
      <c r="H249" s="84"/>
    </row>
    <row r="250" spans="8:8" ht="15.75" customHeight="1">
      <c r="H250" s="84"/>
    </row>
    <row r="251" spans="8:8" ht="15.75" customHeight="1">
      <c r="H251" s="84"/>
    </row>
    <row r="252" spans="8:8" ht="15.75" customHeight="1">
      <c r="H252" s="84"/>
    </row>
    <row r="253" spans="8:8" ht="15.75" customHeight="1">
      <c r="H253" s="84"/>
    </row>
    <row r="254" spans="8:8" ht="15.75" customHeight="1">
      <c r="H254" s="84"/>
    </row>
    <row r="255" spans="8:8" ht="15.75" customHeight="1">
      <c r="H255" s="84"/>
    </row>
    <row r="256" spans="8:8" ht="15.75" customHeight="1">
      <c r="H256" s="84"/>
    </row>
    <row r="257" spans="8:8" ht="15.75" customHeight="1">
      <c r="H257" s="84"/>
    </row>
    <row r="258" spans="8:8" ht="15.75" customHeight="1">
      <c r="H258" s="84"/>
    </row>
    <row r="259" spans="8:8" ht="15.75" customHeight="1">
      <c r="H259" s="84"/>
    </row>
    <row r="260" spans="8:8" ht="15.75" customHeight="1">
      <c r="H260" s="84"/>
    </row>
    <row r="261" spans="8:8" ht="15.75" customHeight="1">
      <c r="H261" s="84"/>
    </row>
    <row r="262" spans="8:8" ht="15.75" customHeight="1">
      <c r="H262" s="84"/>
    </row>
    <row r="263" spans="8:8" ht="15.75" customHeight="1">
      <c r="H263" s="84"/>
    </row>
    <row r="264" spans="8:8" ht="15.75" customHeight="1">
      <c r="H264" s="84"/>
    </row>
    <row r="265" spans="8:8" ht="15.75" customHeight="1">
      <c r="H265" s="84"/>
    </row>
    <row r="266" spans="8:8" ht="15.75" customHeight="1">
      <c r="H266" s="84"/>
    </row>
    <row r="267" spans="8:8" ht="15.75" customHeight="1">
      <c r="H267" s="84"/>
    </row>
    <row r="268" spans="8:8" ht="15.75" customHeight="1">
      <c r="H268" s="84"/>
    </row>
    <row r="269" spans="8:8" ht="15.75" customHeight="1">
      <c r="H269" s="84"/>
    </row>
    <row r="270" spans="8:8" ht="15.75" customHeight="1">
      <c r="H270" s="84"/>
    </row>
    <row r="271" spans="8:8" ht="15.75" customHeight="1">
      <c r="H271" s="84"/>
    </row>
    <row r="272" spans="8:8" ht="15.75" customHeight="1">
      <c r="H272" s="84"/>
    </row>
    <row r="273" spans="8:8" ht="15.75" customHeight="1">
      <c r="H273" s="84"/>
    </row>
    <row r="274" spans="8:8" ht="15.75" customHeight="1">
      <c r="H274" s="84"/>
    </row>
    <row r="275" spans="8:8" ht="15.75" customHeight="1">
      <c r="H275" s="84"/>
    </row>
    <row r="276" spans="8:8" ht="15.75" customHeight="1">
      <c r="H276" s="84"/>
    </row>
    <row r="277" spans="8:8" ht="15.75" customHeight="1">
      <c r="H277" s="84"/>
    </row>
    <row r="278" spans="8:8" ht="15.75" customHeight="1">
      <c r="H278" s="84"/>
    </row>
    <row r="279" spans="8:8" ht="15.75" customHeight="1">
      <c r="H279" s="84"/>
    </row>
    <row r="280" spans="8:8" ht="15.75" customHeight="1">
      <c r="H280" s="84"/>
    </row>
    <row r="281" spans="8:8" ht="15.75" customHeight="1">
      <c r="H281" s="84"/>
    </row>
    <row r="282" spans="8:8" ht="15.75" customHeight="1">
      <c r="H282" s="84"/>
    </row>
    <row r="283" spans="8:8" ht="15.75" customHeight="1">
      <c r="H283" s="84"/>
    </row>
    <row r="284" spans="8:8" ht="15.75" customHeight="1">
      <c r="H284" s="84"/>
    </row>
    <row r="285" spans="8:8" ht="15.75" customHeight="1">
      <c r="H285" s="84"/>
    </row>
    <row r="286" spans="8:8" ht="15.75" customHeight="1">
      <c r="H286" s="84"/>
    </row>
    <row r="287" spans="8:8" ht="15.75" customHeight="1">
      <c r="H287" s="84"/>
    </row>
    <row r="288" spans="8:8" ht="15.75" customHeight="1">
      <c r="H288" s="84"/>
    </row>
    <row r="289" spans="8:8" ht="15.75" customHeight="1">
      <c r="H289" s="84"/>
    </row>
    <row r="290" spans="8:8" ht="15.75" customHeight="1">
      <c r="H290" s="84"/>
    </row>
    <row r="291" spans="8:8" ht="15.75" customHeight="1">
      <c r="H291" s="84"/>
    </row>
    <row r="292" spans="8:8" ht="15.75" customHeight="1">
      <c r="H292" s="84"/>
    </row>
    <row r="293" spans="8:8" ht="15.75" customHeight="1">
      <c r="H293" s="84"/>
    </row>
    <row r="294" spans="8:8" ht="15.75" customHeight="1">
      <c r="H294" s="84"/>
    </row>
    <row r="295" spans="8:8" ht="15.75" customHeight="1">
      <c r="H295" s="84"/>
    </row>
    <row r="296" spans="8:8" ht="15.75" customHeight="1">
      <c r="H296" s="84"/>
    </row>
    <row r="297" spans="8:8" ht="15.75" customHeight="1">
      <c r="H297" s="84"/>
    </row>
    <row r="298" spans="8:8" ht="15.75" customHeight="1">
      <c r="H298" s="84"/>
    </row>
    <row r="299" spans="8:8" ht="15.75" customHeight="1">
      <c r="H299" s="84"/>
    </row>
    <row r="300" spans="8:8" ht="15.75" customHeight="1">
      <c r="H300" s="84"/>
    </row>
    <row r="301" spans="8:8" ht="15.75" customHeight="1">
      <c r="H301" s="84"/>
    </row>
    <row r="302" spans="8:8" ht="15.75" customHeight="1">
      <c r="H302" s="84"/>
    </row>
    <row r="303" spans="8:8" ht="15.75" customHeight="1">
      <c r="H303" s="84"/>
    </row>
    <row r="304" spans="8:8" ht="15.75" customHeight="1">
      <c r="H304" s="84"/>
    </row>
    <row r="305" spans="8:8" ht="15.75" customHeight="1">
      <c r="H305" s="84"/>
    </row>
    <row r="306" spans="8:8" ht="15.75" customHeight="1">
      <c r="H306" s="84"/>
    </row>
    <row r="307" spans="8:8" ht="15.75" customHeight="1">
      <c r="H307" s="84"/>
    </row>
    <row r="308" spans="8:8" ht="15.75" customHeight="1">
      <c r="H308" s="84"/>
    </row>
    <row r="309" spans="8:8" ht="15.75" customHeight="1">
      <c r="H309" s="84"/>
    </row>
    <row r="310" spans="8:8" ht="15.75" customHeight="1">
      <c r="H310" s="84"/>
    </row>
    <row r="311" spans="8:8" ht="15.75" customHeight="1">
      <c r="H311" s="84"/>
    </row>
    <row r="312" spans="8:8" ht="15.75" customHeight="1">
      <c r="H312" s="84"/>
    </row>
    <row r="313" spans="8:8" ht="15.75" customHeight="1">
      <c r="H313" s="84"/>
    </row>
    <row r="314" spans="8:8" ht="15.75" customHeight="1">
      <c r="H314" s="84"/>
    </row>
    <row r="315" spans="8:8" ht="15.75" customHeight="1">
      <c r="H315" s="84"/>
    </row>
    <row r="316" spans="8:8" ht="15.75" customHeight="1">
      <c r="H316" s="84"/>
    </row>
    <row r="317" spans="8:8" ht="15.75" customHeight="1">
      <c r="H317" s="84"/>
    </row>
    <row r="318" spans="8:8" ht="15.75" customHeight="1">
      <c r="H318" s="84"/>
    </row>
    <row r="319" spans="8:8" ht="15.75" customHeight="1">
      <c r="H319" s="84"/>
    </row>
    <row r="320" spans="8:8" ht="15.75" customHeight="1">
      <c r="H320" s="84"/>
    </row>
    <row r="321" spans="8:8" ht="15.75" customHeight="1">
      <c r="H321" s="84"/>
    </row>
    <row r="322" spans="8:8" ht="15.75" customHeight="1">
      <c r="H322" s="84"/>
    </row>
    <row r="323" spans="8:8" ht="15.75" customHeight="1">
      <c r="H323" s="84"/>
    </row>
    <row r="324" spans="8:8" ht="15.75" customHeight="1">
      <c r="H324" s="84"/>
    </row>
    <row r="325" spans="8:8" ht="15.75" customHeight="1">
      <c r="H325" s="84"/>
    </row>
    <row r="326" spans="8:8" ht="15.75" customHeight="1">
      <c r="H326" s="84"/>
    </row>
    <row r="327" spans="8:8" ht="15.75" customHeight="1">
      <c r="H327" s="84"/>
    </row>
    <row r="328" spans="8:8" ht="15.75" customHeight="1">
      <c r="H328" s="84"/>
    </row>
    <row r="329" spans="8:8" ht="15.75" customHeight="1">
      <c r="H329" s="84"/>
    </row>
    <row r="330" spans="8:8" ht="15.75" customHeight="1">
      <c r="H330" s="84"/>
    </row>
    <row r="331" spans="8:8" ht="15.75" customHeight="1">
      <c r="H331" s="84"/>
    </row>
    <row r="332" spans="8:8" ht="15.75" customHeight="1">
      <c r="H332" s="84"/>
    </row>
    <row r="333" spans="8:8" ht="15.75" customHeight="1">
      <c r="H333" s="84"/>
    </row>
    <row r="334" spans="8:8" ht="15.75" customHeight="1">
      <c r="H334" s="84"/>
    </row>
    <row r="335" spans="8:8" ht="15.75" customHeight="1">
      <c r="H335" s="84"/>
    </row>
    <row r="336" spans="8:8" ht="15.75" customHeight="1">
      <c r="H336" s="84"/>
    </row>
    <row r="337" spans="8:8" ht="15.75" customHeight="1">
      <c r="H337" s="84"/>
    </row>
    <row r="338" spans="8:8" ht="15.75" customHeight="1">
      <c r="H338" s="84"/>
    </row>
    <row r="339" spans="8:8" ht="15.75" customHeight="1">
      <c r="H339" s="84"/>
    </row>
    <row r="340" spans="8:8" ht="15.75" customHeight="1">
      <c r="H340" s="84"/>
    </row>
    <row r="341" spans="8:8" ht="15.75" customHeight="1">
      <c r="H341" s="84"/>
    </row>
    <row r="342" spans="8:8" ht="15.75" customHeight="1">
      <c r="H342" s="84"/>
    </row>
    <row r="343" spans="8:8" ht="15.75" customHeight="1">
      <c r="H343" s="84"/>
    </row>
    <row r="344" spans="8:8" ht="15.75" customHeight="1">
      <c r="H344" s="84"/>
    </row>
    <row r="345" spans="8:8" ht="15.75" customHeight="1">
      <c r="H345" s="84"/>
    </row>
    <row r="346" spans="8:8" ht="15.75" customHeight="1">
      <c r="H346" s="84"/>
    </row>
    <row r="347" spans="8:8" ht="15.75" customHeight="1">
      <c r="H347" s="84"/>
    </row>
    <row r="348" spans="8:8" ht="15.75" customHeight="1">
      <c r="H348" s="84"/>
    </row>
    <row r="349" spans="8:8" ht="15.75" customHeight="1">
      <c r="H349" s="84"/>
    </row>
    <row r="350" spans="8:8" ht="15.75" customHeight="1">
      <c r="H350" s="84"/>
    </row>
    <row r="351" spans="8:8" ht="15.75" customHeight="1">
      <c r="H351" s="84"/>
    </row>
    <row r="352" spans="8:8" ht="15.75" customHeight="1">
      <c r="H352" s="84"/>
    </row>
    <row r="353" spans="8:8" ht="15.75" customHeight="1">
      <c r="H353" s="84"/>
    </row>
    <row r="354" spans="8:8" ht="15.75" customHeight="1">
      <c r="H354" s="84"/>
    </row>
    <row r="355" spans="8:8" ht="15.75" customHeight="1">
      <c r="H355" s="84"/>
    </row>
    <row r="356" spans="8:8" ht="15.75" customHeight="1">
      <c r="H356" s="84"/>
    </row>
    <row r="357" spans="8:8" ht="15.75" customHeight="1">
      <c r="H357" s="84"/>
    </row>
    <row r="358" spans="8:8" ht="15.75" customHeight="1">
      <c r="H358" s="84"/>
    </row>
    <row r="359" spans="8:8" ht="15.75" customHeight="1">
      <c r="H359" s="84"/>
    </row>
    <row r="360" spans="8:8" ht="15.75" customHeight="1">
      <c r="H360" s="84"/>
    </row>
    <row r="361" spans="8:8" ht="15.75" customHeight="1">
      <c r="H361" s="84"/>
    </row>
    <row r="362" spans="8:8" ht="15.75" customHeight="1">
      <c r="H362" s="84"/>
    </row>
    <row r="363" spans="8:8" ht="15.75" customHeight="1">
      <c r="H363" s="84"/>
    </row>
    <row r="364" spans="8:8" ht="15.75" customHeight="1">
      <c r="H364" s="84"/>
    </row>
    <row r="365" spans="8:8" ht="15.75" customHeight="1">
      <c r="H365" s="84"/>
    </row>
    <row r="366" spans="8:8" ht="15.75" customHeight="1">
      <c r="H366" s="84"/>
    </row>
    <row r="367" spans="8:8" ht="15.75" customHeight="1">
      <c r="H367" s="84"/>
    </row>
    <row r="368" spans="8:8" ht="15.75" customHeight="1">
      <c r="H368" s="84"/>
    </row>
    <row r="369" spans="8:8" ht="15.75" customHeight="1">
      <c r="H369" s="84"/>
    </row>
    <row r="370" spans="8:8" ht="15.75" customHeight="1">
      <c r="H370" s="84"/>
    </row>
    <row r="371" spans="8:8" ht="15.75" customHeight="1">
      <c r="H371" s="84"/>
    </row>
    <row r="372" spans="8:8" ht="15.75" customHeight="1">
      <c r="H372" s="84"/>
    </row>
    <row r="373" spans="8:8" ht="15.75" customHeight="1">
      <c r="H373" s="84"/>
    </row>
    <row r="374" spans="8:8" ht="15.75" customHeight="1">
      <c r="H374" s="84"/>
    </row>
    <row r="375" spans="8:8" ht="15.75" customHeight="1">
      <c r="H375" s="84"/>
    </row>
    <row r="376" spans="8:8" ht="15.75" customHeight="1">
      <c r="H376" s="84"/>
    </row>
    <row r="377" spans="8:8" ht="15.75" customHeight="1">
      <c r="H377" s="84"/>
    </row>
    <row r="378" spans="8:8" ht="15.75" customHeight="1">
      <c r="H378" s="84"/>
    </row>
    <row r="379" spans="8:8" ht="15.75" customHeight="1">
      <c r="H379" s="84"/>
    </row>
    <row r="380" spans="8:8" ht="15.75" customHeight="1">
      <c r="H380" s="84"/>
    </row>
    <row r="381" spans="8:8" ht="15.75" customHeight="1">
      <c r="H381" s="84"/>
    </row>
    <row r="382" spans="8:8" ht="15.75" customHeight="1">
      <c r="H382" s="84"/>
    </row>
    <row r="383" spans="8:8" ht="15.75" customHeight="1">
      <c r="H383" s="84"/>
    </row>
    <row r="384" spans="8:8" ht="15.75" customHeight="1">
      <c r="H384" s="84"/>
    </row>
    <row r="385" spans="8:8" ht="15.75" customHeight="1">
      <c r="H385" s="84"/>
    </row>
    <row r="386" spans="8:8" ht="15.75" customHeight="1">
      <c r="H386" s="84"/>
    </row>
    <row r="387" spans="8:8" ht="15.75" customHeight="1">
      <c r="H387" s="84"/>
    </row>
    <row r="388" spans="8:8" ht="15.75" customHeight="1">
      <c r="H388" s="84"/>
    </row>
    <row r="389" spans="8:8" ht="15.75" customHeight="1">
      <c r="H389" s="84"/>
    </row>
    <row r="390" spans="8:8" ht="15.75" customHeight="1">
      <c r="H390" s="84"/>
    </row>
    <row r="391" spans="8:8" ht="15.75" customHeight="1">
      <c r="H391" s="84"/>
    </row>
    <row r="392" spans="8:8" ht="15.75" customHeight="1">
      <c r="H392" s="84"/>
    </row>
    <row r="393" spans="8:8" ht="15.75" customHeight="1">
      <c r="H393" s="84"/>
    </row>
    <row r="394" spans="8:8" ht="15.75" customHeight="1">
      <c r="H394" s="84"/>
    </row>
    <row r="395" spans="8:8" ht="15.75" customHeight="1">
      <c r="H395" s="84"/>
    </row>
    <row r="396" spans="8:8" ht="15.75" customHeight="1">
      <c r="H396" s="84"/>
    </row>
    <row r="397" spans="8:8" ht="15.75" customHeight="1">
      <c r="H397" s="84"/>
    </row>
    <row r="398" spans="8:8" ht="15.75" customHeight="1">
      <c r="H398" s="84"/>
    </row>
    <row r="399" spans="8:8" ht="15.75" customHeight="1">
      <c r="H399" s="84"/>
    </row>
    <row r="400" spans="8:8" ht="15.75" customHeight="1">
      <c r="H400" s="84"/>
    </row>
    <row r="401" spans="8:8" ht="15.75" customHeight="1">
      <c r="H401" s="84"/>
    </row>
    <row r="402" spans="8:8" ht="15.75" customHeight="1">
      <c r="H402" s="84"/>
    </row>
    <row r="403" spans="8:8" ht="15.75" customHeight="1">
      <c r="H403" s="84"/>
    </row>
    <row r="404" spans="8:8" ht="15.75" customHeight="1">
      <c r="H404" s="84"/>
    </row>
    <row r="405" spans="8:8" ht="15.75" customHeight="1">
      <c r="H405" s="84"/>
    </row>
    <row r="406" spans="8:8" ht="15.75" customHeight="1">
      <c r="H406" s="84"/>
    </row>
    <row r="407" spans="8:8" ht="15.75" customHeight="1">
      <c r="H407" s="84"/>
    </row>
    <row r="408" spans="8:8" ht="15.75" customHeight="1">
      <c r="H408" s="84"/>
    </row>
    <row r="409" spans="8:8" ht="15.75" customHeight="1">
      <c r="H409" s="84"/>
    </row>
    <row r="410" spans="8:8" ht="15.75" customHeight="1">
      <c r="H410" s="84"/>
    </row>
    <row r="411" spans="8:8" ht="15.75" customHeight="1">
      <c r="H411" s="84"/>
    </row>
    <row r="412" spans="8:8" ht="15.75" customHeight="1">
      <c r="H412" s="84"/>
    </row>
    <row r="413" spans="8:8" ht="15.75" customHeight="1">
      <c r="H413" s="84"/>
    </row>
    <row r="414" spans="8:8" ht="15.75" customHeight="1">
      <c r="H414" s="84"/>
    </row>
    <row r="415" spans="8:8" ht="15.75" customHeight="1">
      <c r="H415" s="84"/>
    </row>
    <row r="416" spans="8:8" ht="15.75" customHeight="1">
      <c r="H416" s="84"/>
    </row>
    <row r="417" spans="8:8" ht="15.75" customHeight="1">
      <c r="H417" s="84"/>
    </row>
    <row r="418" spans="8:8" ht="15.75" customHeight="1">
      <c r="H418" s="84"/>
    </row>
    <row r="419" spans="8:8" ht="15.75" customHeight="1">
      <c r="H419" s="84"/>
    </row>
    <row r="420" spans="8:8" ht="15.75" customHeight="1">
      <c r="H420" s="84"/>
    </row>
    <row r="421" spans="8:8" ht="15.75" customHeight="1">
      <c r="H421" s="84"/>
    </row>
    <row r="422" spans="8:8" ht="15.75" customHeight="1">
      <c r="H422" s="84"/>
    </row>
    <row r="423" spans="8:8" ht="15.75" customHeight="1">
      <c r="H423" s="84"/>
    </row>
    <row r="424" spans="8:8" ht="15.75" customHeight="1">
      <c r="H424" s="84"/>
    </row>
    <row r="425" spans="8:8" ht="15.75" customHeight="1">
      <c r="H425" s="84"/>
    </row>
    <row r="426" spans="8:8" ht="15.75" customHeight="1">
      <c r="H426" s="84"/>
    </row>
    <row r="427" spans="8:8" ht="15.75" customHeight="1">
      <c r="H427" s="84"/>
    </row>
    <row r="428" spans="8:8" ht="15.75" customHeight="1">
      <c r="H428" s="84"/>
    </row>
    <row r="429" spans="8:8" ht="15.75" customHeight="1">
      <c r="H429" s="84"/>
    </row>
    <row r="430" spans="8:8" ht="15.75" customHeight="1">
      <c r="H430" s="84"/>
    </row>
    <row r="431" spans="8:8" ht="15.75" customHeight="1">
      <c r="H431" s="84"/>
    </row>
    <row r="432" spans="8:8" ht="15.75" customHeight="1">
      <c r="H432" s="84"/>
    </row>
    <row r="433" spans="8:8" ht="15.75" customHeight="1">
      <c r="H433" s="84"/>
    </row>
    <row r="434" spans="8:8" ht="15.75" customHeight="1">
      <c r="H434" s="84"/>
    </row>
    <row r="435" spans="8:8" ht="15.75" customHeight="1">
      <c r="H435" s="84"/>
    </row>
    <row r="436" spans="8:8" ht="15.75" customHeight="1">
      <c r="H436" s="84"/>
    </row>
    <row r="437" spans="8:8" ht="15.75" customHeight="1">
      <c r="H437" s="84"/>
    </row>
    <row r="438" spans="8:8" ht="15.75" customHeight="1">
      <c r="H438" s="84"/>
    </row>
    <row r="439" spans="8:8" ht="15.75" customHeight="1">
      <c r="H439" s="84"/>
    </row>
    <row r="440" spans="8:8" ht="15.75" customHeight="1">
      <c r="H440" s="84"/>
    </row>
    <row r="441" spans="8:8" ht="15.75" customHeight="1">
      <c r="H441" s="84"/>
    </row>
    <row r="442" spans="8:8" ht="15.75" customHeight="1">
      <c r="H442" s="84"/>
    </row>
    <row r="443" spans="8:8" ht="15.75" customHeight="1">
      <c r="H443" s="84"/>
    </row>
    <row r="444" spans="8:8" ht="15.75" customHeight="1">
      <c r="H444" s="84"/>
    </row>
    <row r="445" spans="8:8" ht="15.75" customHeight="1">
      <c r="H445" s="84"/>
    </row>
    <row r="446" spans="8:8" ht="15.75" customHeight="1">
      <c r="H446" s="84"/>
    </row>
    <row r="447" spans="8:8" ht="15.75" customHeight="1">
      <c r="H447" s="84"/>
    </row>
    <row r="448" spans="8:8" ht="15.75" customHeight="1">
      <c r="H448" s="84"/>
    </row>
    <row r="449" spans="8:8" ht="15.75" customHeight="1">
      <c r="H449" s="84"/>
    </row>
    <row r="450" spans="8:8" ht="15.75" customHeight="1">
      <c r="H450" s="84"/>
    </row>
    <row r="451" spans="8:8" ht="15.75" customHeight="1">
      <c r="H451" s="84"/>
    </row>
    <row r="452" spans="8:8" ht="15.75" customHeight="1">
      <c r="H452" s="84"/>
    </row>
    <row r="453" spans="8:8" ht="15.75" customHeight="1">
      <c r="H453" s="84"/>
    </row>
    <row r="454" spans="8:8" ht="15.75" customHeight="1">
      <c r="H454" s="84"/>
    </row>
    <row r="455" spans="8:8" ht="15.75" customHeight="1">
      <c r="H455" s="84"/>
    </row>
    <row r="456" spans="8:8" ht="15.75" customHeight="1">
      <c r="H456" s="84"/>
    </row>
    <row r="457" spans="8:8" ht="15.75" customHeight="1">
      <c r="H457" s="84"/>
    </row>
    <row r="458" spans="8:8" ht="15.75" customHeight="1">
      <c r="H458" s="84"/>
    </row>
    <row r="459" spans="8:8" ht="15.75" customHeight="1">
      <c r="H459" s="84"/>
    </row>
    <row r="460" spans="8:8" ht="15.75" customHeight="1">
      <c r="H460" s="84"/>
    </row>
    <row r="461" spans="8:8" ht="15.75" customHeight="1">
      <c r="H461" s="84"/>
    </row>
    <row r="462" spans="8:8" ht="15.75" customHeight="1">
      <c r="H462" s="84"/>
    </row>
    <row r="463" spans="8:8" ht="15.75" customHeight="1">
      <c r="H463" s="84"/>
    </row>
    <row r="464" spans="8:8" ht="15.75" customHeight="1">
      <c r="H464" s="84"/>
    </row>
    <row r="465" spans="8:8" ht="15.75" customHeight="1">
      <c r="H465" s="84"/>
    </row>
    <row r="466" spans="8:8" ht="15.75" customHeight="1">
      <c r="H466" s="84"/>
    </row>
    <row r="467" spans="8:8" ht="15.75" customHeight="1">
      <c r="H467" s="84"/>
    </row>
    <row r="468" spans="8:8" ht="15.75" customHeight="1">
      <c r="H468" s="84"/>
    </row>
    <row r="469" spans="8:8" ht="15.75" customHeight="1">
      <c r="H469" s="84"/>
    </row>
    <row r="470" spans="8:8" ht="15.75" customHeight="1">
      <c r="H470" s="84"/>
    </row>
    <row r="471" spans="8:8" ht="15.75" customHeight="1">
      <c r="H471" s="84"/>
    </row>
    <row r="472" spans="8:8" ht="15.75" customHeight="1">
      <c r="H472" s="84"/>
    </row>
    <row r="473" spans="8:8" ht="15.75" customHeight="1">
      <c r="H473" s="84"/>
    </row>
    <row r="474" spans="8:8" ht="15.75" customHeight="1">
      <c r="H474" s="84"/>
    </row>
    <row r="475" spans="8:8" ht="15.75" customHeight="1">
      <c r="H475" s="84"/>
    </row>
    <row r="476" spans="8:8" ht="15.75" customHeight="1">
      <c r="H476" s="84"/>
    </row>
    <row r="477" spans="8:8" ht="15.75" customHeight="1">
      <c r="H477" s="84"/>
    </row>
    <row r="478" spans="8:8" ht="15.75" customHeight="1">
      <c r="H478" s="84"/>
    </row>
    <row r="479" spans="8:8" ht="15.75" customHeight="1">
      <c r="H479" s="84"/>
    </row>
    <row r="480" spans="8:8" ht="15.75" customHeight="1">
      <c r="H480" s="84"/>
    </row>
    <row r="481" spans="8:8" ht="15.75" customHeight="1">
      <c r="H481" s="84"/>
    </row>
    <row r="482" spans="8:8" ht="15.75" customHeight="1">
      <c r="H482" s="84"/>
    </row>
    <row r="483" spans="8:8" ht="15.75" customHeight="1">
      <c r="H483" s="84"/>
    </row>
    <row r="484" spans="8:8" ht="15.75" customHeight="1">
      <c r="H484" s="84"/>
    </row>
    <row r="485" spans="8:8" ht="15.75" customHeight="1">
      <c r="H485" s="84"/>
    </row>
    <row r="486" spans="8:8" ht="15.75" customHeight="1">
      <c r="H486" s="84"/>
    </row>
    <row r="487" spans="8:8" ht="15.75" customHeight="1">
      <c r="H487" s="84"/>
    </row>
    <row r="488" spans="8:8" ht="15.75" customHeight="1">
      <c r="H488" s="84"/>
    </row>
    <row r="489" spans="8:8" ht="15.75" customHeight="1">
      <c r="H489" s="84"/>
    </row>
    <row r="490" spans="8:8" ht="15.75" customHeight="1">
      <c r="H490" s="84"/>
    </row>
    <row r="491" spans="8:8" ht="15.75" customHeight="1">
      <c r="H491" s="84"/>
    </row>
    <row r="492" spans="8:8" ht="15.75" customHeight="1">
      <c r="H492" s="84"/>
    </row>
    <row r="493" spans="8:8" ht="15.75" customHeight="1">
      <c r="H493" s="84"/>
    </row>
    <row r="494" spans="8:8" ht="15.75" customHeight="1">
      <c r="H494" s="84"/>
    </row>
    <row r="495" spans="8:8" ht="15.75" customHeight="1">
      <c r="H495" s="84"/>
    </row>
    <row r="496" spans="8:8" ht="15.75" customHeight="1">
      <c r="H496" s="84"/>
    </row>
    <row r="497" spans="8:8" ht="15.75" customHeight="1">
      <c r="H497" s="84"/>
    </row>
    <row r="498" spans="8:8" ht="15.75" customHeight="1">
      <c r="H498" s="84"/>
    </row>
    <row r="499" spans="8:8" ht="15.75" customHeight="1">
      <c r="H499" s="84"/>
    </row>
    <row r="500" spans="8:8" ht="15.75" customHeight="1">
      <c r="H500" s="84"/>
    </row>
    <row r="501" spans="8:8" ht="15.75" customHeight="1">
      <c r="H501" s="84"/>
    </row>
    <row r="502" spans="8:8" ht="15.75" customHeight="1">
      <c r="H502" s="84"/>
    </row>
    <row r="503" spans="8:8" ht="15.75" customHeight="1">
      <c r="H503" s="84"/>
    </row>
    <row r="504" spans="8:8" ht="15.75" customHeight="1">
      <c r="H504" s="84"/>
    </row>
    <row r="505" spans="8:8" ht="15.75" customHeight="1">
      <c r="H505" s="84"/>
    </row>
    <row r="506" spans="8:8" ht="15.75" customHeight="1">
      <c r="H506" s="84"/>
    </row>
    <row r="507" spans="8:8" ht="15.75" customHeight="1">
      <c r="H507" s="84"/>
    </row>
    <row r="508" spans="8:8" ht="15.75" customHeight="1">
      <c r="H508" s="84"/>
    </row>
    <row r="509" spans="8:8" ht="15.75" customHeight="1">
      <c r="H509" s="84"/>
    </row>
    <row r="510" spans="8:8" ht="15.75" customHeight="1">
      <c r="H510" s="84"/>
    </row>
    <row r="511" spans="8:8" ht="15.75" customHeight="1">
      <c r="H511" s="84"/>
    </row>
    <row r="512" spans="8:8" ht="15.75" customHeight="1">
      <c r="H512" s="84"/>
    </row>
    <row r="513" spans="8:8" ht="15.75" customHeight="1">
      <c r="H513" s="84"/>
    </row>
    <row r="514" spans="8:8" ht="15.75" customHeight="1">
      <c r="H514" s="84"/>
    </row>
    <row r="515" spans="8:8" ht="15.75" customHeight="1">
      <c r="H515" s="84"/>
    </row>
    <row r="516" spans="8:8" ht="15.75" customHeight="1">
      <c r="H516" s="84"/>
    </row>
    <row r="517" spans="8:8" ht="15.75" customHeight="1">
      <c r="H517" s="84"/>
    </row>
    <row r="518" spans="8:8" ht="15.75" customHeight="1">
      <c r="H518" s="84"/>
    </row>
    <row r="519" spans="8:8" ht="15.75" customHeight="1">
      <c r="H519" s="84"/>
    </row>
    <row r="520" spans="8:8" ht="15.75" customHeight="1">
      <c r="H520" s="84"/>
    </row>
    <row r="521" spans="8:8" ht="15.75" customHeight="1">
      <c r="H521" s="84"/>
    </row>
    <row r="522" spans="8:8" ht="15.75" customHeight="1">
      <c r="H522" s="84"/>
    </row>
    <row r="523" spans="8:8" ht="15.75" customHeight="1">
      <c r="H523" s="84"/>
    </row>
    <row r="524" spans="8:8" ht="15.75" customHeight="1">
      <c r="H524" s="84"/>
    </row>
    <row r="525" spans="8:8" ht="15.75" customHeight="1">
      <c r="H525" s="84"/>
    </row>
    <row r="526" spans="8:8" ht="15.75" customHeight="1">
      <c r="H526" s="84"/>
    </row>
    <row r="527" spans="8:8" ht="15.75" customHeight="1">
      <c r="H527" s="84"/>
    </row>
    <row r="528" spans="8:8" ht="15.75" customHeight="1">
      <c r="H528" s="84"/>
    </row>
    <row r="529" spans="8:8" ht="15.75" customHeight="1">
      <c r="H529" s="84"/>
    </row>
    <row r="530" spans="8:8" ht="15.75" customHeight="1">
      <c r="H530" s="84"/>
    </row>
    <row r="531" spans="8:8" ht="15.75" customHeight="1">
      <c r="H531" s="84"/>
    </row>
    <row r="532" spans="8:8" ht="15.75" customHeight="1">
      <c r="H532" s="84"/>
    </row>
    <row r="533" spans="8:8" ht="15.75" customHeight="1">
      <c r="H533" s="84"/>
    </row>
    <row r="534" spans="8:8" ht="15.75" customHeight="1">
      <c r="H534" s="84"/>
    </row>
    <row r="535" spans="8:8" ht="15.75" customHeight="1">
      <c r="H535" s="84"/>
    </row>
    <row r="536" spans="8:8" ht="15.75" customHeight="1">
      <c r="H536" s="84"/>
    </row>
    <row r="537" spans="8:8" ht="15.75" customHeight="1">
      <c r="H537" s="84"/>
    </row>
    <row r="538" spans="8:8" ht="15.75" customHeight="1">
      <c r="H538" s="84"/>
    </row>
    <row r="539" spans="8:8" ht="15.75" customHeight="1">
      <c r="H539" s="84"/>
    </row>
    <row r="540" spans="8:8" ht="15.75" customHeight="1">
      <c r="H540" s="84"/>
    </row>
    <row r="541" spans="8:8" ht="15.75" customHeight="1">
      <c r="H541" s="84"/>
    </row>
    <row r="542" spans="8:8" ht="15.75" customHeight="1">
      <c r="H542" s="84"/>
    </row>
    <row r="543" spans="8:8" ht="15.75" customHeight="1">
      <c r="H543" s="84"/>
    </row>
    <row r="544" spans="8:8" ht="15.75" customHeight="1">
      <c r="H544" s="84"/>
    </row>
    <row r="545" spans="8:8" ht="15.75" customHeight="1">
      <c r="H545" s="84"/>
    </row>
    <row r="546" spans="8:8" ht="15.75" customHeight="1">
      <c r="H546" s="84"/>
    </row>
    <row r="547" spans="8:8" ht="15.75" customHeight="1">
      <c r="H547" s="84"/>
    </row>
    <row r="548" spans="8:8" ht="15.75" customHeight="1">
      <c r="H548" s="84"/>
    </row>
    <row r="549" spans="8:8" ht="15.75" customHeight="1">
      <c r="H549" s="84"/>
    </row>
    <row r="550" spans="8:8" ht="15.75" customHeight="1">
      <c r="H550" s="84"/>
    </row>
    <row r="551" spans="8:8" ht="15.75" customHeight="1">
      <c r="H551" s="84"/>
    </row>
    <row r="552" spans="8:8" ht="15.75" customHeight="1">
      <c r="H552" s="84"/>
    </row>
    <row r="553" spans="8:8" ht="15.75" customHeight="1">
      <c r="H553" s="84"/>
    </row>
    <row r="554" spans="8:8" ht="15.75" customHeight="1">
      <c r="H554" s="84"/>
    </row>
    <row r="555" spans="8:8" ht="15.75" customHeight="1">
      <c r="H555" s="84"/>
    </row>
    <row r="556" spans="8:8" ht="15.75" customHeight="1">
      <c r="H556" s="84"/>
    </row>
    <row r="557" spans="8:8" ht="15.75" customHeight="1">
      <c r="H557" s="84"/>
    </row>
    <row r="558" spans="8:8" ht="15.75" customHeight="1">
      <c r="H558" s="84"/>
    </row>
    <row r="559" spans="8:8" ht="15.75" customHeight="1">
      <c r="H559" s="84"/>
    </row>
    <row r="560" spans="8:8" ht="15.75" customHeight="1">
      <c r="H560" s="84"/>
    </row>
    <row r="561" spans="8:8" ht="15.75" customHeight="1">
      <c r="H561" s="84"/>
    </row>
    <row r="562" spans="8:8" ht="15.75" customHeight="1">
      <c r="H562" s="84"/>
    </row>
    <row r="563" spans="8:8" ht="15.75" customHeight="1">
      <c r="H563" s="84"/>
    </row>
    <row r="564" spans="8:8" ht="15.75" customHeight="1">
      <c r="H564" s="84"/>
    </row>
    <row r="565" spans="8:8" ht="15.75" customHeight="1">
      <c r="H565" s="84"/>
    </row>
    <row r="566" spans="8:8" ht="15.75" customHeight="1">
      <c r="H566" s="84"/>
    </row>
    <row r="567" spans="8:8" ht="15.75" customHeight="1">
      <c r="H567" s="84"/>
    </row>
    <row r="568" spans="8:8" ht="15.75" customHeight="1">
      <c r="H568" s="84"/>
    </row>
    <row r="569" spans="8:8" ht="15.75" customHeight="1">
      <c r="H569" s="84"/>
    </row>
    <row r="570" spans="8:8" ht="15.75" customHeight="1">
      <c r="H570" s="84"/>
    </row>
    <row r="571" spans="8:8" ht="15.75" customHeight="1">
      <c r="H571" s="84"/>
    </row>
    <row r="572" spans="8:8" ht="15.75" customHeight="1">
      <c r="H572" s="84"/>
    </row>
    <row r="573" spans="8:8" ht="15.75" customHeight="1">
      <c r="H573" s="84"/>
    </row>
    <row r="574" spans="8:8" ht="15.75" customHeight="1">
      <c r="H574" s="84"/>
    </row>
    <row r="575" spans="8:8" ht="15.75" customHeight="1">
      <c r="H575" s="84"/>
    </row>
    <row r="576" spans="8:8" ht="15.75" customHeight="1">
      <c r="H576" s="84"/>
    </row>
    <row r="577" spans="8:8" ht="15.75" customHeight="1">
      <c r="H577" s="84"/>
    </row>
    <row r="578" spans="8:8" ht="15.75" customHeight="1">
      <c r="H578" s="84"/>
    </row>
    <row r="579" spans="8:8" ht="15.75" customHeight="1">
      <c r="H579" s="84"/>
    </row>
    <row r="580" spans="8:8" ht="15.75" customHeight="1">
      <c r="H580" s="84"/>
    </row>
    <row r="581" spans="8:8" ht="15.75" customHeight="1">
      <c r="H581" s="84"/>
    </row>
    <row r="582" spans="8:8" ht="15.75" customHeight="1">
      <c r="H582" s="84"/>
    </row>
    <row r="583" spans="8:8" ht="15.75" customHeight="1">
      <c r="H583" s="84"/>
    </row>
    <row r="584" spans="8:8" ht="15.75" customHeight="1">
      <c r="H584" s="84"/>
    </row>
    <row r="585" spans="8:8" ht="15.75" customHeight="1">
      <c r="H585" s="84"/>
    </row>
    <row r="586" spans="8:8" ht="15.75" customHeight="1">
      <c r="H586" s="84"/>
    </row>
    <row r="587" spans="8:8" ht="15.75" customHeight="1">
      <c r="H587" s="84"/>
    </row>
    <row r="588" spans="8:8" ht="15.75" customHeight="1">
      <c r="H588" s="84"/>
    </row>
    <row r="589" spans="8:8" ht="15.75" customHeight="1">
      <c r="H589" s="84"/>
    </row>
    <row r="590" spans="8:8" ht="15.75" customHeight="1">
      <c r="H590" s="84"/>
    </row>
    <row r="591" spans="8:8" ht="15.75" customHeight="1">
      <c r="H591" s="84"/>
    </row>
    <row r="592" spans="8:8" ht="15.75" customHeight="1">
      <c r="H592" s="84"/>
    </row>
    <row r="593" spans="8:8" ht="15.75" customHeight="1">
      <c r="H593" s="84"/>
    </row>
    <row r="594" spans="8:8" ht="15.75" customHeight="1">
      <c r="H594" s="84"/>
    </row>
    <row r="595" spans="8:8" ht="15.75" customHeight="1">
      <c r="H595" s="84"/>
    </row>
    <row r="596" spans="8:8" ht="15.75" customHeight="1">
      <c r="H596" s="84"/>
    </row>
    <row r="597" spans="8:8" ht="15.75" customHeight="1">
      <c r="H597" s="84"/>
    </row>
    <row r="598" spans="8:8" ht="15.75" customHeight="1">
      <c r="H598" s="84"/>
    </row>
    <row r="599" spans="8:8" ht="15.75" customHeight="1">
      <c r="H599" s="84"/>
    </row>
    <row r="600" spans="8:8" ht="15.75" customHeight="1">
      <c r="H600" s="84"/>
    </row>
    <row r="601" spans="8:8" ht="15.75" customHeight="1">
      <c r="H601" s="84"/>
    </row>
    <row r="602" spans="8:8" ht="15.75" customHeight="1">
      <c r="H602" s="84"/>
    </row>
    <row r="603" spans="8:8" ht="15.75" customHeight="1">
      <c r="H603" s="84"/>
    </row>
    <row r="604" spans="8:8" ht="15.75" customHeight="1">
      <c r="H604" s="84"/>
    </row>
    <row r="605" spans="8:8" ht="15.75" customHeight="1">
      <c r="H605" s="84"/>
    </row>
    <row r="606" spans="8:8" ht="15.75" customHeight="1">
      <c r="H606" s="84"/>
    </row>
    <row r="607" spans="8:8" ht="15.75" customHeight="1">
      <c r="H607" s="84"/>
    </row>
    <row r="608" spans="8:8" ht="15.75" customHeight="1">
      <c r="H608" s="84"/>
    </row>
    <row r="609" spans="8:8" ht="15.75" customHeight="1">
      <c r="H609" s="84"/>
    </row>
    <row r="610" spans="8:8" ht="15.75" customHeight="1">
      <c r="H610" s="84"/>
    </row>
    <row r="611" spans="8:8" ht="15.75" customHeight="1">
      <c r="H611" s="84"/>
    </row>
    <row r="612" spans="8:8" ht="15.75" customHeight="1">
      <c r="H612" s="84"/>
    </row>
    <row r="613" spans="8:8" ht="15.75" customHeight="1">
      <c r="H613" s="84"/>
    </row>
    <row r="614" spans="8:8" ht="15.75" customHeight="1">
      <c r="H614" s="84"/>
    </row>
    <row r="615" spans="8:8" ht="15.75" customHeight="1">
      <c r="H615" s="84"/>
    </row>
    <row r="616" spans="8:8" ht="15.75" customHeight="1">
      <c r="H616" s="84"/>
    </row>
    <row r="617" spans="8:8" ht="15.75" customHeight="1">
      <c r="H617" s="84"/>
    </row>
    <row r="618" spans="8:8" ht="15.75" customHeight="1">
      <c r="H618" s="84"/>
    </row>
    <row r="619" spans="8:8" ht="15.75" customHeight="1">
      <c r="H619" s="84"/>
    </row>
    <row r="620" spans="8:8" ht="15.75" customHeight="1">
      <c r="H620" s="84"/>
    </row>
    <row r="621" spans="8:8" ht="15.75" customHeight="1">
      <c r="H621" s="84"/>
    </row>
    <row r="622" spans="8:8" ht="15.75" customHeight="1">
      <c r="H622" s="84"/>
    </row>
    <row r="623" spans="8:8" ht="15.75" customHeight="1">
      <c r="H623" s="84"/>
    </row>
    <row r="624" spans="8:8" ht="15.75" customHeight="1">
      <c r="H624" s="84"/>
    </row>
    <row r="625" spans="8:8" ht="15.75" customHeight="1">
      <c r="H625" s="84"/>
    </row>
    <row r="626" spans="8:8" ht="15.75" customHeight="1">
      <c r="H626" s="84"/>
    </row>
    <row r="627" spans="8:8" ht="15.75" customHeight="1">
      <c r="H627" s="84"/>
    </row>
    <row r="628" spans="8:8" ht="15.75" customHeight="1">
      <c r="H628" s="84"/>
    </row>
    <row r="629" spans="8:8" ht="15.75" customHeight="1">
      <c r="H629" s="84"/>
    </row>
    <row r="630" spans="8:8" ht="15.75" customHeight="1">
      <c r="H630" s="84"/>
    </row>
    <row r="631" spans="8:8" ht="15.75" customHeight="1">
      <c r="H631" s="84"/>
    </row>
    <row r="632" spans="8:8" ht="15.75" customHeight="1">
      <c r="H632" s="84"/>
    </row>
    <row r="633" spans="8:8" ht="15.75" customHeight="1">
      <c r="H633" s="84"/>
    </row>
    <row r="634" spans="8:8" ht="15.75" customHeight="1">
      <c r="H634" s="84"/>
    </row>
    <row r="635" spans="8:8" ht="15.75" customHeight="1">
      <c r="H635" s="84"/>
    </row>
    <row r="636" spans="8:8" ht="15.75" customHeight="1">
      <c r="H636" s="84"/>
    </row>
    <row r="637" spans="8:8" ht="15.75" customHeight="1">
      <c r="H637" s="84"/>
    </row>
    <row r="638" spans="8:8" ht="15.75" customHeight="1">
      <c r="H638" s="84"/>
    </row>
    <row r="639" spans="8:8" ht="15.75" customHeight="1">
      <c r="H639" s="84"/>
    </row>
    <row r="640" spans="8:8" ht="15.75" customHeight="1">
      <c r="H640" s="84"/>
    </row>
    <row r="641" spans="8:8" ht="15.75" customHeight="1">
      <c r="H641" s="84"/>
    </row>
    <row r="642" spans="8:8" ht="15.75" customHeight="1">
      <c r="H642" s="84"/>
    </row>
    <row r="643" spans="8:8" ht="15.75" customHeight="1">
      <c r="H643" s="84"/>
    </row>
    <row r="644" spans="8:8" ht="15.75" customHeight="1">
      <c r="H644" s="84"/>
    </row>
    <row r="645" spans="8:8" ht="15.75" customHeight="1">
      <c r="H645" s="84"/>
    </row>
    <row r="646" spans="8:8" ht="15.75" customHeight="1">
      <c r="H646" s="84"/>
    </row>
    <row r="647" spans="8:8" ht="15.75" customHeight="1">
      <c r="H647" s="84"/>
    </row>
    <row r="648" spans="8:8" ht="15.75" customHeight="1">
      <c r="H648" s="84"/>
    </row>
    <row r="649" spans="8:8" ht="15.75" customHeight="1">
      <c r="H649" s="84"/>
    </row>
    <row r="650" spans="8:8" ht="15.75" customHeight="1">
      <c r="H650" s="84"/>
    </row>
    <row r="651" spans="8:8" ht="15.75" customHeight="1">
      <c r="H651" s="84"/>
    </row>
    <row r="652" spans="8:8" ht="15.75" customHeight="1">
      <c r="H652" s="84"/>
    </row>
    <row r="653" spans="8:8" ht="15.75" customHeight="1">
      <c r="H653" s="84"/>
    </row>
    <row r="654" spans="8:8" ht="15.75" customHeight="1">
      <c r="H654" s="84"/>
    </row>
    <row r="655" spans="8:8" ht="15.75" customHeight="1">
      <c r="H655" s="84"/>
    </row>
    <row r="656" spans="8:8" ht="15.75" customHeight="1">
      <c r="H656" s="84"/>
    </row>
    <row r="657" spans="8:8" ht="15.75" customHeight="1">
      <c r="H657" s="84"/>
    </row>
    <row r="658" spans="8:8" ht="15.75" customHeight="1">
      <c r="H658" s="84"/>
    </row>
    <row r="659" spans="8:8" ht="15.75" customHeight="1">
      <c r="H659" s="84"/>
    </row>
    <row r="660" spans="8:8" ht="15.75" customHeight="1">
      <c r="H660" s="84"/>
    </row>
    <row r="661" spans="8:8" ht="15.75" customHeight="1">
      <c r="H661" s="84"/>
    </row>
    <row r="662" spans="8:8" ht="15.75" customHeight="1">
      <c r="H662" s="84"/>
    </row>
    <row r="663" spans="8:8" ht="15.75" customHeight="1">
      <c r="H663" s="84"/>
    </row>
    <row r="664" spans="8:8" ht="15.75" customHeight="1">
      <c r="H664" s="84"/>
    </row>
    <row r="665" spans="8:8" ht="15.75" customHeight="1">
      <c r="H665" s="84"/>
    </row>
    <row r="666" spans="8:8" ht="15.75" customHeight="1">
      <c r="H666" s="84"/>
    </row>
    <row r="667" spans="8:8" ht="15.75" customHeight="1">
      <c r="H667" s="84"/>
    </row>
    <row r="668" spans="8:8" ht="15.75" customHeight="1">
      <c r="H668" s="84"/>
    </row>
    <row r="669" spans="8:8" ht="15.75" customHeight="1">
      <c r="H669" s="84"/>
    </row>
    <row r="670" spans="8:8" ht="15.75" customHeight="1">
      <c r="H670" s="84"/>
    </row>
    <row r="671" spans="8:8" ht="15.75" customHeight="1">
      <c r="H671" s="84"/>
    </row>
    <row r="672" spans="8:8" ht="15.75" customHeight="1">
      <c r="H672" s="84"/>
    </row>
    <row r="673" spans="8:8" ht="15.75" customHeight="1">
      <c r="H673" s="84"/>
    </row>
    <row r="674" spans="8:8" ht="15.75" customHeight="1">
      <c r="H674" s="84"/>
    </row>
    <row r="675" spans="8:8" ht="15.75" customHeight="1">
      <c r="H675" s="84"/>
    </row>
    <row r="676" spans="8:8" ht="15.75" customHeight="1">
      <c r="H676" s="84"/>
    </row>
    <row r="677" spans="8:8" ht="15.75" customHeight="1">
      <c r="H677" s="84"/>
    </row>
    <row r="678" spans="8:8" ht="15.75" customHeight="1">
      <c r="H678" s="84"/>
    </row>
    <row r="679" spans="8:8" ht="15.75" customHeight="1">
      <c r="H679" s="84"/>
    </row>
    <row r="680" spans="8:8" ht="15.75" customHeight="1">
      <c r="H680" s="84"/>
    </row>
    <row r="681" spans="8:8" ht="15.75" customHeight="1">
      <c r="H681" s="84"/>
    </row>
    <row r="682" spans="8:8" ht="15.75" customHeight="1">
      <c r="H682" s="84"/>
    </row>
    <row r="683" spans="8:8" ht="15.75" customHeight="1">
      <c r="H683" s="84"/>
    </row>
    <row r="684" spans="8:8" ht="15.75" customHeight="1">
      <c r="H684" s="84"/>
    </row>
    <row r="685" spans="8:8" ht="15.75" customHeight="1">
      <c r="H685" s="84"/>
    </row>
    <row r="686" spans="8:8" ht="15.75" customHeight="1">
      <c r="H686" s="84"/>
    </row>
    <row r="687" spans="8:8" ht="15.75" customHeight="1">
      <c r="H687" s="84"/>
    </row>
    <row r="688" spans="8:8" ht="15.75" customHeight="1">
      <c r="H688" s="84"/>
    </row>
    <row r="689" spans="8:8" ht="15.75" customHeight="1">
      <c r="H689" s="84"/>
    </row>
    <row r="690" spans="8:8" ht="15.75" customHeight="1">
      <c r="H690" s="84"/>
    </row>
    <row r="691" spans="8:8" ht="15.75" customHeight="1">
      <c r="H691" s="84"/>
    </row>
    <row r="692" spans="8:8" ht="15.75" customHeight="1">
      <c r="H692" s="84"/>
    </row>
    <row r="693" spans="8:8" ht="15.75" customHeight="1">
      <c r="H693" s="84"/>
    </row>
    <row r="694" spans="8:8" ht="15.75" customHeight="1">
      <c r="H694" s="84"/>
    </row>
    <row r="695" spans="8:8" ht="15.75" customHeight="1">
      <c r="H695" s="84"/>
    </row>
    <row r="696" spans="8:8" ht="15.75" customHeight="1">
      <c r="H696" s="84"/>
    </row>
    <row r="697" spans="8:8" ht="15.75" customHeight="1">
      <c r="H697" s="84"/>
    </row>
    <row r="698" spans="8:8" ht="15.75" customHeight="1">
      <c r="H698" s="84"/>
    </row>
    <row r="699" spans="8:8" ht="15.75" customHeight="1">
      <c r="H699" s="84"/>
    </row>
    <row r="700" spans="8:8" ht="15.75" customHeight="1">
      <c r="H700" s="84"/>
    </row>
    <row r="701" spans="8:8" ht="15.75" customHeight="1">
      <c r="H701" s="84"/>
    </row>
    <row r="702" spans="8:8" ht="15.75" customHeight="1">
      <c r="H702" s="84"/>
    </row>
    <row r="703" spans="8:8" ht="15.75" customHeight="1">
      <c r="H703" s="84"/>
    </row>
    <row r="704" spans="8:8" ht="15.75" customHeight="1">
      <c r="H704" s="84"/>
    </row>
    <row r="705" spans="8:8" ht="15.75" customHeight="1">
      <c r="H705" s="84"/>
    </row>
    <row r="706" spans="8:8" ht="15.75" customHeight="1">
      <c r="H706" s="84"/>
    </row>
    <row r="707" spans="8:8" ht="15.75" customHeight="1">
      <c r="H707" s="84"/>
    </row>
    <row r="708" spans="8:8" ht="15.75" customHeight="1">
      <c r="H708" s="84"/>
    </row>
    <row r="709" spans="8:8" ht="15.75" customHeight="1">
      <c r="H709" s="84"/>
    </row>
    <row r="710" spans="8:8" ht="15.75" customHeight="1">
      <c r="H710" s="84"/>
    </row>
    <row r="711" spans="8:8" ht="15.75" customHeight="1">
      <c r="H711" s="84"/>
    </row>
    <row r="712" spans="8:8" ht="15.75" customHeight="1">
      <c r="H712" s="84"/>
    </row>
    <row r="713" spans="8:8" ht="15.75" customHeight="1">
      <c r="H713" s="84"/>
    </row>
    <row r="714" spans="8:8" ht="15.75" customHeight="1">
      <c r="H714" s="84"/>
    </row>
    <row r="715" spans="8:8" ht="15.75" customHeight="1">
      <c r="H715" s="84"/>
    </row>
    <row r="716" spans="8:8" ht="15.75" customHeight="1">
      <c r="H716" s="84"/>
    </row>
    <row r="717" spans="8:8" ht="15.75" customHeight="1">
      <c r="H717" s="84"/>
    </row>
    <row r="718" spans="8:8" ht="15.75" customHeight="1">
      <c r="H718" s="84"/>
    </row>
    <row r="719" spans="8:8" ht="15.75" customHeight="1">
      <c r="H719" s="84"/>
    </row>
    <row r="720" spans="8:8" ht="15.75" customHeight="1">
      <c r="H720" s="84"/>
    </row>
    <row r="721" spans="8:8" ht="15.75" customHeight="1">
      <c r="H721" s="84"/>
    </row>
    <row r="722" spans="8:8" ht="15.75" customHeight="1">
      <c r="H722" s="84"/>
    </row>
    <row r="723" spans="8:8" ht="15.75" customHeight="1">
      <c r="H723" s="84"/>
    </row>
    <row r="724" spans="8:8" ht="15.75" customHeight="1">
      <c r="H724" s="84"/>
    </row>
    <row r="725" spans="8:8" ht="15.75" customHeight="1">
      <c r="H725" s="84"/>
    </row>
    <row r="726" spans="8:8" ht="15.75" customHeight="1">
      <c r="H726" s="84"/>
    </row>
    <row r="727" spans="8:8" ht="15.75" customHeight="1">
      <c r="H727" s="84"/>
    </row>
    <row r="728" spans="8:8" ht="15.75" customHeight="1">
      <c r="H728" s="84"/>
    </row>
    <row r="729" spans="8:8" ht="15.75" customHeight="1">
      <c r="H729" s="84"/>
    </row>
    <row r="730" spans="8:8" ht="15.75" customHeight="1">
      <c r="H730" s="84"/>
    </row>
    <row r="731" spans="8:8" ht="15.75" customHeight="1">
      <c r="H731" s="84"/>
    </row>
    <row r="732" spans="8:8" ht="15.75" customHeight="1">
      <c r="H732" s="84"/>
    </row>
    <row r="733" spans="8:8" ht="15.75" customHeight="1">
      <c r="H733" s="84"/>
    </row>
    <row r="734" spans="8:8" ht="15.75" customHeight="1">
      <c r="H734" s="84"/>
    </row>
    <row r="735" spans="8:8" ht="15.75" customHeight="1">
      <c r="H735" s="84"/>
    </row>
    <row r="736" spans="8:8" ht="15.75" customHeight="1">
      <c r="H736" s="84"/>
    </row>
    <row r="737" spans="8:8" ht="15.75" customHeight="1">
      <c r="H737" s="84"/>
    </row>
    <row r="738" spans="8:8" ht="15.75" customHeight="1">
      <c r="H738" s="84"/>
    </row>
    <row r="739" spans="8:8" ht="15.75" customHeight="1">
      <c r="H739" s="84"/>
    </row>
    <row r="740" spans="8:8" ht="15.75" customHeight="1">
      <c r="H740" s="84"/>
    </row>
    <row r="741" spans="8:8" ht="15.75" customHeight="1">
      <c r="H741" s="84"/>
    </row>
    <row r="742" spans="8:8" ht="15.75" customHeight="1">
      <c r="H742" s="84"/>
    </row>
    <row r="743" spans="8:8" ht="15.75" customHeight="1">
      <c r="H743" s="84"/>
    </row>
    <row r="744" spans="8:8" ht="15.75" customHeight="1">
      <c r="H744" s="84"/>
    </row>
    <row r="745" spans="8:8" ht="15.75" customHeight="1">
      <c r="H745" s="84"/>
    </row>
    <row r="746" spans="8:8" ht="15.75" customHeight="1">
      <c r="H746" s="84"/>
    </row>
    <row r="747" spans="8:8" ht="15.75" customHeight="1">
      <c r="H747" s="84"/>
    </row>
    <row r="748" spans="8:8" ht="15.75" customHeight="1">
      <c r="H748" s="84"/>
    </row>
    <row r="749" spans="8:8" ht="15.75" customHeight="1">
      <c r="H749" s="84"/>
    </row>
    <row r="750" spans="8:8" ht="15.75" customHeight="1">
      <c r="H750" s="84"/>
    </row>
    <row r="751" spans="8:8" ht="15.75" customHeight="1">
      <c r="H751" s="84"/>
    </row>
    <row r="752" spans="8:8" ht="15.75" customHeight="1">
      <c r="H752" s="84"/>
    </row>
    <row r="753" spans="8:8" ht="15.75" customHeight="1">
      <c r="H753" s="84"/>
    </row>
    <row r="754" spans="8:8" ht="15.75" customHeight="1">
      <c r="H754" s="84"/>
    </row>
    <row r="755" spans="8:8" ht="15.75" customHeight="1">
      <c r="H755" s="84"/>
    </row>
    <row r="756" spans="8:8" ht="15.75" customHeight="1">
      <c r="H756" s="84"/>
    </row>
    <row r="757" spans="8:8" ht="15.75" customHeight="1">
      <c r="H757" s="84"/>
    </row>
    <row r="758" spans="8:8" ht="15.75" customHeight="1">
      <c r="H758" s="84"/>
    </row>
    <row r="759" spans="8:8" ht="15.75" customHeight="1">
      <c r="H759" s="84"/>
    </row>
    <row r="760" spans="8:8" ht="15.75" customHeight="1">
      <c r="H760" s="84"/>
    </row>
    <row r="761" spans="8:8" ht="15.75" customHeight="1">
      <c r="H761" s="84"/>
    </row>
    <row r="762" spans="8:8" ht="15.75" customHeight="1">
      <c r="H762" s="84"/>
    </row>
    <row r="763" spans="8:8" ht="15.75" customHeight="1">
      <c r="H763" s="84"/>
    </row>
    <row r="764" spans="8:8" ht="15.75" customHeight="1">
      <c r="H764" s="84"/>
    </row>
    <row r="765" spans="8:8" ht="15.75" customHeight="1">
      <c r="H765" s="84"/>
    </row>
    <row r="766" spans="8:8" ht="15.75" customHeight="1">
      <c r="H766" s="84"/>
    </row>
    <row r="767" spans="8:8" ht="15.75" customHeight="1">
      <c r="H767" s="84"/>
    </row>
    <row r="768" spans="8:8" ht="15.75" customHeight="1">
      <c r="H768" s="84"/>
    </row>
    <row r="769" spans="8:8" ht="15.75" customHeight="1">
      <c r="H769" s="84"/>
    </row>
    <row r="770" spans="8:8" ht="15.75" customHeight="1">
      <c r="H770" s="84"/>
    </row>
    <row r="771" spans="8:8" ht="15.75" customHeight="1">
      <c r="H771" s="84"/>
    </row>
    <row r="772" spans="8:8" ht="15.75" customHeight="1">
      <c r="H772" s="84"/>
    </row>
    <row r="773" spans="8:8" ht="15.75" customHeight="1">
      <c r="H773" s="84"/>
    </row>
    <row r="774" spans="8:8" ht="15.75" customHeight="1">
      <c r="H774" s="84"/>
    </row>
    <row r="775" spans="8:8" ht="15.75" customHeight="1">
      <c r="H775" s="84"/>
    </row>
    <row r="776" spans="8:8" ht="15.75" customHeight="1">
      <c r="H776" s="84"/>
    </row>
    <row r="777" spans="8:8" ht="15.75" customHeight="1">
      <c r="H777" s="84"/>
    </row>
    <row r="778" spans="8:8" ht="15.75" customHeight="1">
      <c r="H778" s="84"/>
    </row>
    <row r="779" spans="8:8" ht="15.75" customHeight="1">
      <c r="H779" s="84"/>
    </row>
    <row r="780" spans="8:8" ht="15.75" customHeight="1">
      <c r="H780" s="84"/>
    </row>
    <row r="781" spans="8:8" ht="15.75" customHeight="1">
      <c r="H781" s="84"/>
    </row>
    <row r="782" spans="8:8" ht="15.75" customHeight="1">
      <c r="H782" s="84"/>
    </row>
    <row r="783" spans="8:8" ht="15.75" customHeight="1">
      <c r="H783" s="84"/>
    </row>
    <row r="784" spans="8:8" ht="15.75" customHeight="1">
      <c r="H784" s="84"/>
    </row>
    <row r="785" spans="8:8" ht="15.75" customHeight="1">
      <c r="H785" s="84"/>
    </row>
    <row r="786" spans="8:8" ht="15.75" customHeight="1">
      <c r="H786" s="84"/>
    </row>
    <row r="787" spans="8:8" ht="15.75" customHeight="1">
      <c r="H787" s="84"/>
    </row>
    <row r="788" spans="8:8" ht="15.75" customHeight="1">
      <c r="H788" s="84"/>
    </row>
    <row r="789" spans="8:8" ht="15.75" customHeight="1">
      <c r="H789" s="84"/>
    </row>
    <row r="790" spans="8:8" ht="15.75" customHeight="1">
      <c r="H790" s="84"/>
    </row>
    <row r="791" spans="8:8" ht="15.75" customHeight="1">
      <c r="H791" s="84"/>
    </row>
    <row r="792" spans="8:8" ht="15.75" customHeight="1">
      <c r="H792" s="84"/>
    </row>
    <row r="793" spans="8:8" ht="15.75" customHeight="1">
      <c r="H793" s="84"/>
    </row>
    <row r="794" spans="8:8" ht="15.75" customHeight="1">
      <c r="H794" s="84"/>
    </row>
    <row r="795" spans="8:8" ht="15.75" customHeight="1">
      <c r="H795" s="84"/>
    </row>
    <row r="796" spans="8:8" ht="15.75" customHeight="1">
      <c r="H796" s="84"/>
    </row>
    <row r="797" spans="8:8" ht="15.75" customHeight="1">
      <c r="H797" s="84"/>
    </row>
    <row r="798" spans="8:8" ht="15.75" customHeight="1">
      <c r="H798" s="84"/>
    </row>
    <row r="799" spans="8:8" ht="15.75" customHeight="1">
      <c r="H799" s="84"/>
    </row>
    <row r="800" spans="8:8" ht="15.75" customHeight="1">
      <c r="H800" s="84"/>
    </row>
    <row r="801" spans="8:8" ht="15.75" customHeight="1">
      <c r="H801" s="84"/>
    </row>
    <row r="802" spans="8:8" ht="15.75" customHeight="1">
      <c r="H802" s="84"/>
    </row>
    <row r="803" spans="8:8" ht="15.75" customHeight="1">
      <c r="H803" s="84"/>
    </row>
    <row r="804" spans="8:8" ht="15.75" customHeight="1">
      <c r="H804" s="84"/>
    </row>
    <row r="805" spans="8:8" ht="15.75" customHeight="1">
      <c r="H805" s="84"/>
    </row>
    <row r="806" spans="8:8" ht="15.75" customHeight="1">
      <c r="H806" s="84"/>
    </row>
    <row r="807" spans="8:8" ht="15.75" customHeight="1">
      <c r="H807" s="84"/>
    </row>
    <row r="808" spans="8:8" ht="15.75" customHeight="1">
      <c r="H808" s="84"/>
    </row>
    <row r="809" spans="8:8" ht="15.75" customHeight="1">
      <c r="H809" s="84"/>
    </row>
    <row r="810" spans="8:8" ht="15.75" customHeight="1">
      <c r="H810" s="84"/>
    </row>
    <row r="811" spans="8:8" ht="15.75" customHeight="1">
      <c r="H811" s="84"/>
    </row>
    <row r="812" spans="8:8" ht="15.75" customHeight="1">
      <c r="H812" s="84"/>
    </row>
    <row r="813" spans="8:8" ht="15.75" customHeight="1">
      <c r="H813" s="84"/>
    </row>
    <row r="814" spans="8:8" ht="15.75" customHeight="1">
      <c r="H814" s="84"/>
    </row>
    <row r="815" spans="8:8" ht="15.75" customHeight="1">
      <c r="H815" s="84"/>
    </row>
    <row r="816" spans="8:8" ht="15.75" customHeight="1">
      <c r="H816" s="84"/>
    </row>
    <row r="817" spans="8:8" ht="15.75" customHeight="1">
      <c r="H817" s="84"/>
    </row>
    <row r="818" spans="8:8" ht="15.75" customHeight="1">
      <c r="H818" s="84"/>
    </row>
    <row r="819" spans="8:8" ht="15.75" customHeight="1">
      <c r="H819" s="84"/>
    </row>
    <row r="820" spans="8:8" ht="15.75" customHeight="1">
      <c r="H820" s="84"/>
    </row>
    <row r="821" spans="8:8" ht="15.75" customHeight="1">
      <c r="H821" s="84"/>
    </row>
    <row r="822" spans="8:8" ht="15.75" customHeight="1">
      <c r="H822" s="84"/>
    </row>
    <row r="823" spans="8:8" ht="15.75" customHeight="1">
      <c r="H823" s="84"/>
    </row>
    <row r="824" spans="8:8" ht="15.75" customHeight="1">
      <c r="H824" s="84"/>
    </row>
    <row r="825" spans="8:8" ht="15.75" customHeight="1">
      <c r="H825" s="84"/>
    </row>
    <row r="826" spans="8:8" ht="15.75" customHeight="1">
      <c r="H826" s="84"/>
    </row>
    <row r="827" spans="8:8" ht="15.75" customHeight="1">
      <c r="H827" s="84"/>
    </row>
    <row r="828" spans="8:8" ht="15.75" customHeight="1">
      <c r="H828" s="84"/>
    </row>
    <row r="829" spans="8:8" ht="15.75" customHeight="1">
      <c r="H829" s="84"/>
    </row>
    <row r="830" spans="8:8" ht="15.75" customHeight="1">
      <c r="H830" s="84"/>
    </row>
    <row r="831" spans="8:8" ht="15.75" customHeight="1">
      <c r="H831" s="84"/>
    </row>
    <row r="832" spans="8:8" ht="15.75" customHeight="1">
      <c r="H832" s="84"/>
    </row>
    <row r="833" spans="8:8" ht="15.75" customHeight="1">
      <c r="H833" s="84"/>
    </row>
    <row r="834" spans="8:8" ht="15.75" customHeight="1">
      <c r="H834" s="84"/>
    </row>
    <row r="835" spans="8:8" ht="15.75" customHeight="1">
      <c r="H835" s="84"/>
    </row>
    <row r="836" spans="8:8" ht="15.75" customHeight="1">
      <c r="H836" s="84"/>
    </row>
    <row r="837" spans="8:8" ht="15.75" customHeight="1">
      <c r="H837" s="84"/>
    </row>
    <row r="838" spans="8:8" ht="15.75" customHeight="1">
      <c r="H838" s="84"/>
    </row>
    <row r="839" spans="8:8" ht="15.75" customHeight="1">
      <c r="H839" s="84"/>
    </row>
    <row r="840" spans="8:8" ht="15.75" customHeight="1">
      <c r="H840" s="84"/>
    </row>
    <row r="841" spans="8:8" ht="15.75" customHeight="1">
      <c r="H841" s="84"/>
    </row>
    <row r="842" spans="8:8" ht="15.75" customHeight="1">
      <c r="H842" s="84"/>
    </row>
    <row r="843" spans="8:8" ht="15.75" customHeight="1">
      <c r="H843" s="84"/>
    </row>
    <row r="844" spans="8:8" ht="15.75" customHeight="1">
      <c r="H844" s="84"/>
    </row>
    <row r="845" spans="8:8" ht="15.75" customHeight="1">
      <c r="H845" s="84"/>
    </row>
    <row r="846" spans="8:8" ht="15.75" customHeight="1">
      <c r="H846" s="84"/>
    </row>
    <row r="847" spans="8:8" ht="15.75" customHeight="1">
      <c r="H847" s="84"/>
    </row>
    <row r="848" spans="8:8" ht="15.75" customHeight="1">
      <c r="H848" s="84"/>
    </row>
    <row r="849" spans="8:8" ht="15.75" customHeight="1">
      <c r="H849" s="84"/>
    </row>
    <row r="850" spans="8:8" ht="15.75" customHeight="1">
      <c r="H850" s="84"/>
    </row>
    <row r="851" spans="8:8" ht="15.75" customHeight="1">
      <c r="H851" s="84"/>
    </row>
    <row r="852" spans="8:8" ht="15.75" customHeight="1">
      <c r="H852" s="84"/>
    </row>
    <row r="853" spans="8:8" ht="15.75" customHeight="1">
      <c r="H853" s="84"/>
    </row>
    <row r="854" spans="8:8" ht="15.75" customHeight="1">
      <c r="H854" s="84"/>
    </row>
    <row r="855" spans="8:8" ht="15.75" customHeight="1">
      <c r="H855" s="84"/>
    </row>
    <row r="856" spans="8:8" ht="15.75" customHeight="1">
      <c r="H856" s="84"/>
    </row>
    <row r="857" spans="8:8" ht="15.75" customHeight="1">
      <c r="H857" s="84"/>
    </row>
    <row r="858" spans="8:8" ht="15.75" customHeight="1">
      <c r="H858" s="84"/>
    </row>
    <row r="859" spans="8:8" ht="15.75" customHeight="1">
      <c r="H859" s="84"/>
    </row>
    <row r="860" spans="8:8" ht="15.75" customHeight="1">
      <c r="H860" s="84"/>
    </row>
    <row r="861" spans="8:8" ht="15.75" customHeight="1">
      <c r="H861" s="84"/>
    </row>
    <row r="862" spans="8:8" ht="15.75" customHeight="1">
      <c r="H862" s="84"/>
    </row>
    <row r="863" spans="8:8" ht="15.75" customHeight="1">
      <c r="H863" s="84"/>
    </row>
    <row r="864" spans="8:8" ht="15.75" customHeight="1">
      <c r="H864" s="84"/>
    </row>
    <row r="865" spans="8:8" ht="15.75" customHeight="1">
      <c r="H865" s="84"/>
    </row>
    <row r="866" spans="8:8" ht="15.75" customHeight="1">
      <c r="H866" s="84"/>
    </row>
    <row r="867" spans="8:8" ht="15.75" customHeight="1">
      <c r="H867" s="84"/>
    </row>
    <row r="868" spans="8:8" ht="15.75" customHeight="1">
      <c r="H868" s="84"/>
    </row>
    <row r="869" spans="8:8" ht="15.75" customHeight="1">
      <c r="H869" s="84"/>
    </row>
    <row r="870" spans="8:8" ht="15.75" customHeight="1">
      <c r="H870" s="84"/>
    </row>
    <row r="871" spans="8:8" ht="15.75" customHeight="1">
      <c r="H871" s="84"/>
    </row>
    <row r="872" spans="8:8" ht="15.75" customHeight="1">
      <c r="H872" s="84"/>
    </row>
    <row r="873" spans="8:8" ht="15.75" customHeight="1">
      <c r="H873" s="84"/>
    </row>
    <row r="874" spans="8:8" ht="15.75" customHeight="1">
      <c r="H874" s="84"/>
    </row>
    <row r="875" spans="8:8" ht="15.75" customHeight="1">
      <c r="H875" s="84"/>
    </row>
    <row r="876" spans="8:8" ht="15.75" customHeight="1">
      <c r="H876" s="84"/>
    </row>
    <row r="877" spans="8:8" ht="15.75" customHeight="1">
      <c r="H877" s="84"/>
    </row>
    <row r="878" spans="8:8" ht="15.75" customHeight="1">
      <c r="H878" s="84"/>
    </row>
    <row r="879" spans="8:8" ht="15.75" customHeight="1">
      <c r="H879" s="84"/>
    </row>
    <row r="880" spans="8:8" ht="15.75" customHeight="1">
      <c r="H880" s="84"/>
    </row>
    <row r="881" spans="8:8" ht="15.75" customHeight="1">
      <c r="H881" s="84"/>
    </row>
    <row r="882" spans="8:8" ht="15.75" customHeight="1">
      <c r="H882" s="84"/>
    </row>
    <row r="883" spans="8:8" ht="15.75" customHeight="1">
      <c r="H883" s="84"/>
    </row>
    <row r="884" spans="8:8" ht="15.75" customHeight="1">
      <c r="H884" s="84"/>
    </row>
    <row r="885" spans="8:8" ht="15.75" customHeight="1">
      <c r="H885" s="84"/>
    </row>
    <row r="886" spans="8:8" ht="15.75" customHeight="1">
      <c r="H886" s="84"/>
    </row>
    <row r="887" spans="8:8" ht="15.75" customHeight="1">
      <c r="H887" s="84"/>
    </row>
    <row r="888" spans="8:8" ht="15.75" customHeight="1">
      <c r="H888" s="84"/>
    </row>
    <row r="889" spans="8:8" ht="15.75" customHeight="1">
      <c r="H889" s="84"/>
    </row>
    <row r="890" spans="8:8" ht="15.75" customHeight="1">
      <c r="H890" s="84"/>
    </row>
    <row r="891" spans="8:8" ht="15.75" customHeight="1">
      <c r="H891" s="84"/>
    </row>
    <row r="892" spans="8:8" ht="15.75" customHeight="1">
      <c r="H892" s="84"/>
    </row>
    <row r="893" spans="8:8" ht="15.75" customHeight="1">
      <c r="H893" s="84"/>
    </row>
    <row r="894" spans="8:8" ht="15.75" customHeight="1">
      <c r="H894" s="84"/>
    </row>
    <row r="895" spans="8:8" ht="15.75" customHeight="1">
      <c r="H895" s="84"/>
    </row>
    <row r="896" spans="8:8" ht="15.75" customHeight="1">
      <c r="H896" s="84"/>
    </row>
    <row r="897" spans="8:8" ht="15.75" customHeight="1">
      <c r="H897" s="84"/>
    </row>
    <row r="898" spans="8:8" ht="15.75" customHeight="1">
      <c r="H898" s="84"/>
    </row>
    <row r="899" spans="8:8" ht="15.75" customHeight="1">
      <c r="H899" s="84"/>
    </row>
    <row r="900" spans="8:8" ht="15.75" customHeight="1">
      <c r="H900" s="84"/>
    </row>
    <row r="901" spans="8:8" ht="15.75" customHeight="1">
      <c r="H901" s="84"/>
    </row>
    <row r="902" spans="8:8" ht="15.75" customHeight="1">
      <c r="H902" s="84"/>
    </row>
    <row r="903" spans="8:8" ht="15.75" customHeight="1">
      <c r="H903" s="84"/>
    </row>
    <row r="904" spans="8:8" ht="15.75" customHeight="1">
      <c r="H904" s="84"/>
    </row>
    <row r="905" spans="8:8" ht="15.75" customHeight="1">
      <c r="H905" s="84"/>
    </row>
    <row r="906" spans="8:8" ht="15.75" customHeight="1">
      <c r="H906" s="84"/>
    </row>
    <row r="907" spans="8:8" ht="15.75" customHeight="1">
      <c r="H907" s="84"/>
    </row>
    <row r="908" spans="8:8" ht="15.75" customHeight="1">
      <c r="H908" s="84"/>
    </row>
    <row r="909" spans="8:8" ht="15.75" customHeight="1">
      <c r="H909" s="84"/>
    </row>
    <row r="910" spans="8:8" ht="15.75" customHeight="1">
      <c r="H910" s="84"/>
    </row>
    <row r="911" spans="8:8" ht="15.75" customHeight="1">
      <c r="H911" s="84"/>
    </row>
    <row r="912" spans="8:8" ht="15.75" customHeight="1">
      <c r="H912" s="84"/>
    </row>
    <row r="913" spans="8:8" ht="15.75" customHeight="1">
      <c r="H913" s="84"/>
    </row>
    <row r="914" spans="8:8" ht="15.75" customHeight="1">
      <c r="H914" s="84"/>
    </row>
    <row r="915" spans="8:8" ht="15.75" customHeight="1">
      <c r="H915" s="84"/>
    </row>
    <row r="916" spans="8:8" ht="15.75" customHeight="1">
      <c r="H916" s="84"/>
    </row>
  </sheetData>
  <mergeCells count="1">
    <mergeCell ref="B2:G2"/>
  </mergeCells>
  <pageMargins left="0.511811024" right="0.511811024" top="0.78740157499999996" bottom="0.78740157499999996" header="0" footer="0"/>
  <pageSetup paperSize="9" orientation="portrait"/>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H922"/>
  <sheetViews>
    <sheetView showGridLines="0" workbookViewId="0">
      <pane ySplit="3" topLeftCell="A4" activePane="bottomLeft" state="frozen"/>
      <selection pane="bottomLeft" activeCell="B5" sqref="B5"/>
    </sheetView>
  </sheetViews>
  <sheetFormatPr defaultColWidth="14.42578125" defaultRowHeight="15" customHeight="1"/>
  <cols>
    <col min="1" max="1" width="8.7109375" customWidth="1"/>
    <col min="2" max="2" width="19.28515625" customWidth="1"/>
    <col min="3" max="3" width="12.42578125" customWidth="1"/>
    <col min="4" max="4" width="11.7109375" customWidth="1"/>
    <col min="5" max="5" width="11.42578125" customWidth="1"/>
    <col min="6" max="6" width="30.7109375" customWidth="1"/>
    <col min="7" max="26" width="8.7109375" customWidth="1"/>
  </cols>
  <sheetData>
    <row r="1" spans="2:8">
      <c r="F1" s="101"/>
    </row>
    <row r="2" spans="2:8" ht="45.75" customHeight="1">
      <c r="B2" s="81" t="s">
        <v>791</v>
      </c>
      <c r="C2" s="82"/>
      <c r="D2" s="82"/>
      <c r="E2" s="83"/>
      <c r="F2" s="97"/>
    </row>
    <row r="3" spans="2:8">
      <c r="B3" s="17" t="s">
        <v>647</v>
      </c>
      <c r="C3" s="17" t="s">
        <v>648</v>
      </c>
      <c r="D3" s="17" t="s">
        <v>210</v>
      </c>
      <c r="E3" s="17" t="s">
        <v>208</v>
      </c>
      <c r="F3" s="98"/>
    </row>
    <row r="4" spans="2:8">
      <c r="B4" s="19" t="s">
        <v>725</v>
      </c>
      <c r="C4" s="19" t="s">
        <v>726</v>
      </c>
      <c r="D4" s="28"/>
      <c r="E4" s="28" t="s">
        <v>727</v>
      </c>
      <c r="F4" s="9" t="s">
        <v>765</v>
      </c>
    </row>
    <row r="5" spans="2:8">
      <c r="B5" s="19" t="s">
        <v>725</v>
      </c>
      <c r="C5" s="19" t="s">
        <v>728</v>
      </c>
      <c r="D5" s="28"/>
      <c r="E5" s="28" t="s">
        <v>727</v>
      </c>
      <c r="F5" s="9" t="s">
        <v>766</v>
      </c>
      <c r="G5" s="9"/>
      <c r="H5" s="9"/>
    </row>
    <row r="6" spans="2:8">
      <c r="B6" s="19" t="s">
        <v>729</v>
      </c>
      <c r="C6" s="19" t="s">
        <v>652</v>
      </c>
      <c r="D6" s="28"/>
      <c r="E6" s="28" t="s">
        <v>727</v>
      </c>
      <c r="F6" s="9" t="s">
        <v>767</v>
      </c>
      <c r="G6" s="9"/>
      <c r="H6" s="9"/>
    </row>
    <row r="7" spans="2:8">
      <c r="B7" s="19" t="s">
        <v>730</v>
      </c>
      <c r="C7" s="19" t="s">
        <v>653</v>
      </c>
      <c r="D7" s="28"/>
      <c r="E7" s="28" t="s">
        <v>727</v>
      </c>
      <c r="F7" s="9" t="s">
        <v>768</v>
      </c>
      <c r="H7" s="9"/>
    </row>
    <row r="8" spans="2:8">
      <c r="B8" s="19" t="s">
        <v>731</v>
      </c>
      <c r="C8" s="19" t="s">
        <v>654</v>
      </c>
      <c r="D8" s="28"/>
      <c r="E8" s="28"/>
      <c r="F8" s="47" t="s">
        <v>767</v>
      </c>
      <c r="G8" s="9"/>
      <c r="H8" s="9"/>
    </row>
    <row r="9" spans="2:8">
      <c r="B9" s="19" t="s">
        <v>732</v>
      </c>
      <c r="C9" s="19" t="s">
        <v>655</v>
      </c>
      <c r="D9" s="28"/>
      <c r="E9" s="28" t="s">
        <v>727</v>
      </c>
      <c r="F9" s="9" t="s">
        <v>769</v>
      </c>
      <c r="G9" s="9"/>
      <c r="H9" s="9"/>
    </row>
    <row r="10" spans="2:8">
      <c r="B10" s="19" t="s">
        <v>733</v>
      </c>
      <c r="C10" s="19" t="s">
        <v>656</v>
      </c>
      <c r="D10" s="28"/>
      <c r="E10" s="28" t="s">
        <v>727</v>
      </c>
      <c r="F10" s="9" t="s">
        <v>770</v>
      </c>
      <c r="H10" s="9"/>
    </row>
    <row r="11" spans="2:8">
      <c r="B11" s="19" t="s">
        <v>734</v>
      </c>
      <c r="C11" s="19" t="s">
        <v>657</v>
      </c>
      <c r="D11" s="28"/>
      <c r="E11" s="28" t="s">
        <v>727</v>
      </c>
      <c r="F11" s="9" t="s">
        <v>771</v>
      </c>
      <c r="G11" s="9"/>
      <c r="H11" s="9"/>
    </row>
    <row r="12" spans="2:8">
      <c r="B12" s="19" t="s">
        <v>735</v>
      </c>
      <c r="C12" s="19" t="s">
        <v>658</v>
      </c>
      <c r="D12" s="28"/>
      <c r="E12" s="28" t="s">
        <v>727</v>
      </c>
      <c r="F12" s="9" t="s">
        <v>770</v>
      </c>
      <c r="G12" s="9"/>
      <c r="H12" s="9"/>
    </row>
    <row r="13" spans="2:8">
      <c r="B13" s="19" t="s">
        <v>736</v>
      </c>
      <c r="C13" s="19" t="s">
        <v>659</v>
      </c>
      <c r="D13" s="28"/>
      <c r="E13" s="28" t="s">
        <v>727</v>
      </c>
      <c r="F13" s="9" t="s">
        <v>772</v>
      </c>
      <c r="G13" s="9"/>
      <c r="H13" s="9"/>
    </row>
    <row r="14" spans="2:8">
      <c r="B14" s="19" t="s">
        <v>737</v>
      </c>
      <c r="C14" s="19" t="s">
        <v>660</v>
      </c>
      <c r="D14" s="28"/>
      <c r="E14" s="28" t="s">
        <v>727</v>
      </c>
      <c r="F14" s="9" t="s">
        <v>768</v>
      </c>
      <c r="G14" s="9"/>
      <c r="H14" s="9"/>
    </row>
    <row r="15" spans="2:8">
      <c r="B15" s="19" t="s">
        <v>738</v>
      </c>
      <c r="C15" s="19" t="s">
        <v>739</v>
      </c>
      <c r="D15" s="28"/>
      <c r="E15" s="28" t="s">
        <v>727</v>
      </c>
      <c r="F15" s="9" t="s">
        <v>770</v>
      </c>
      <c r="G15" s="9"/>
      <c r="H15" s="9"/>
    </row>
    <row r="16" spans="2:8">
      <c r="B16" s="19" t="s">
        <v>738</v>
      </c>
      <c r="C16" s="19" t="s">
        <v>740</v>
      </c>
      <c r="D16" s="28"/>
      <c r="E16" s="28" t="s">
        <v>727</v>
      </c>
      <c r="F16" s="9" t="s">
        <v>773</v>
      </c>
      <c r="G16" s="9"/>
      <c r="H16" s="9"/>
    </row>
    <row r="17" spans="2:8">
      <c r="B17" s="19" t="s">
        <v>741</v>
      </c>
      <c r="C17" s="19" t="s">
        <v>662</v>
      </c>
      <c r="D17" s="28"/>
      <c r="E17" s="28" t="s">
        <v>727</v>
      </c>
      <c r="F17" s="9" t="s">
        <v>774</v>
      </c>
      <c r="G17" s="9"/>
      <c r="H17" s="9"/>
    </row>
    <row r="18" spans="2:8">
      <c r="B18" s="19" t="s">
        <v>742</v>
      </c>
      <c r="C18" s="19" t="s">
        <v>663</v>
      </c>
      <c r="D18" s="28"/>
      <c r="E18" s="28" t="s">
        <v>727</v>
      </c>
      <c r="F18" s="9" t="s">
        <v>768</v>
      </c>
      <c r="G18" s="9"/>
      <c r="H18" s="9"/>
    </row>
    <row r="19" spans="2:8">
      <c r="B19" s="19" t="s">
        <v>743</v>
      </c>
      <c r="C19" s="19" t="s">
        <v>664</v>
      </c>
      <c r="D19" s="28"/>
      <c r="E19" s="28" t="s">
        <v>727</v>
      </c>
      <c r="F19" s="9" t="s">
        <v>770</v>
      </c>
      <c r="G19" s="9"/>
      <c r="H19" s="9"/>
    </row>
    <row r="20" spans="2:8">
      <c r="B20" s="19" t="s">
        <v>744</v>
      </c>
      <c r="C20" s="19" t="s">
        <v>745</v>
      </c>
      <c r="D20" s="28"/>
      <c r="E20" s="28" t="s">
        <v>727</v>
      </c>
      <c r="F20" s="9" t="s">
        <v>770</v>
      </c>
      <c r="G20" s="9"/>
      <c r="H20" s="9"/>
    </row>
    <row r="21" spans="2:8">
      <c r="B21" s="19" t="s">
        <v>744</v>
      </c>
      <c r="C21" s="19" t="s">
        <v>746</v>
      </c>
      <c r="D21" s="28"/>
      <c r="E21" s="28" t="s">
        <v>727</v>
      </c>
      <c r="F21" s="9" t="s">
        <v>773</v>
      </c>
      <c r="H21" s="9"/>
    </row>
    <row r="22" spans="2:8">
      <c r="B22" s="19" t="s">
        <v>747</v>
      </c>
      <c r="C22" s="19" t="s">
        <v>666</v>
      </c>
      <c r="D22" s="28"/>
      <c r="E22" s="28" t="s">
        <v>727</v>
      </c>
      <c r="F22" s="9" t="s">
        <v>768</v>
      </c>
      <c r="H22" s="9"/>
    </row>
    <row r="23" spans="2:8">
      <c r="B23" s="19" t="s">
        <v>748</v>
      </c>
      <c r="C23" s="19" t="s">
        <v>749</v>
      </c>
      <c r="D23" s="28"/>
      <c r="E23" s="28" t="s">
        <v>727</v>
      </c>
      <c r="F23" s="9" t="s">
        <v>769</v>
      </c>
      <c r="H23" s="9"/>
    </row>
    <row r="24" spans="2:8" ht="15.75" customHeight="1">
      <c r="B24" s="19" t="s">
        <v>748</v>
      </c>
      <c r="C24" s="99" t="s">
        <v>750</v>
      </c>
      <c r="D24" s="28"/>
      <c r="E24" s="28" t="s">
        <v>727</v>
      </c>
      <c r="F24" s="9" t="s">
        <v>775</v>
      </c>
      <c r="H24" s="9"/>
    </row>
    <row r="25" spans="2:8" ht="15.75" customHeight="1">
      <c r="B25" s="19" t="s">
        <v>751</v>
      </c>
      <c r="C25" s="19" t="s">
        <v>668</v>
      </c>
      <c r="D25" s="28"/>
      <c r="E25" s="28" t="s">
        <v>727</v>
      </c>
      <c r="F25" s="9" t="s">
        <v>768</v>
      </c>
      <c r="H25" s="9"/>
    </row>
    <row r="26" spans="2:8" ht="15.75" customHeight="1">
      <c r="B26" s="19" t="s">
        <v>752</v>
      </c>
      <c r="C26" s="19" t="s">
        <v>669</v>
      </c>
      <c r="D26" s="28"/>
      <c r="E26" s="28" t="s">
        <v>727</v>
      </c>
      <c r="F26" s="9" t="s">
        <v>770</v>
      </c>
      <c r="G26" s="9"/>
      <c r="H26" s="9"/>
    </row>
    <row r="27" spans="2:8" ht="15.75" customHeight="1">
      <c r="B27" s="19" t="s">
        <v>753</v>
      </c>
      <c r="C27" s="19" t="s">
        <v>670</v>
      </c>
      <c r="D27" s="28"/>
      <c r="E27" s="28" t="s">
        <v>727</v>
      </c>
      <c r="F27" s="9" t="s">
        <v>768</v>
      </c>
      <c r="G27" s="9"/>
      <c r="H27" s="9"/>
    </row>
    <row r="28" spans="2:8" ht="15.75" customHeight="1">
      <c r="B28" s="19" t="s">
        <v>754</v>
      </c>
      <c r="C28" s="19" t="s">
        <v>755</v>
      </c>
      <c r="D28" s="28"/>
      <c r="E28" s="28" t="s">
        <v>727</v>
      </c>
      <c r="F28" s="9" t="s">
        <v>776</v>
      </c>
      <c r="G28" s="9"/>
      <c r="H28" s="9"/>
    </row>
    <row r="29" spans="2:8" ht="15.75" customHeight="1">
      <c r="B29" s="19"/>
      <c r="C29" s="19" t="s">
        <v>756</v>
      </c>
      <c r="D29" s="28"/>
      <c r="E29" s="28" t="s">
        <v>727</v>
      </c>
      <c r="F29" s="9" t="s">
        <v>777</v>
      </c>
      <c r="G29" s="9"/>
      <c r="H29" s="9"/>
    </row>
    <row r="30" spans="2:8" ht="15.75" customHeight="1">
      <c r="B30" s="19"/>
      <c r="C30" s="19" t="s">
        <v>757</v>
      </c>
      <c r="D30" s="28"/>
      <c r="E30" s="28" t="s">
        <v>727</v>
      </c>
      <c r="F30" s="9" t="s">
        <v>778</v>
      </c>
      <c r="G30" s="9"/>
      <c r="H30" s="9"/>
    </row>
    <row r="31" spans="2:8" ht="15.75" customHeight="1">
      <c r="B31" s="19" t="s">
        <v>758</v>
      </c>
      <c r="C31" s="19" t="s">
        <v>672</v>
      </c>
      <c r="D31" s="28"/>
      <c r="E31" s="28"/>
      <c r="F31" s="47" t="s">
        <v>772</v>
      </c>
      <c r="G31" s="9"/>
      <c r="H31" s="9"/>
    </row>
    <row r="32" spans="2:8" ht="15.75" customHeight="1">
      <c r="B32" s="19" t="s">
        <v>759</v>
      </c>
      <c r="C32" s="19" t="s">
        <v>673</v>
      </c>
      <c r="D32" s="28"/>
      <c r="E32" s="28" t="s">
        <v>727</v>
      </c>
      <c r="F32" s="9" t="s">
        <v>769</v>
      </c>
      <c r="H32" s="9"/>
    </row>
    <row r="33" spans="2:8" ht="15.75" customHeight="1">
      <c r="B33" s="19" t="s">
        <v>760</v>
      </c>
      <c r="C33" s="19" t="s">
        <v>674</v>
      </c>
      <c r="D33" s="28"/>
      <c r="E33" s="28" t="s">
        <v>727</v>
      </c>
      <c r="F33" s="9" t="s">
        <v>768</v>
      </c>
      <c r="H33" s="9"/>
    </row>
    <row r="34" spans="2:8" ht="15.75" customHeight="1">
      <c r="B34" s="19" t="s">
        <v>761</v>
      </c>
      <c r="C34" s="19" t="s">
        <v>675</v>
      </c>
      <c r="D34" s="28"/>
      <c r="E34" s="28" t="s">
        <v>727</v>
      </c>
      <c r="F34" s="9" t="s">
        <v>769</v>
      </c>
      <c r="H34" s="9"/>
    </row>
    <row r="35" spans="2:8" ht="15.75" customHeight="1">
      <c r="B35" s="19" t="s">
        <v>762</v>
      </c>
      <c r="C35" s="19" t="s">
        <v>676</v>
      </c>
      <c r="D35" s="28"/>
      <c r="E35" s="28"/>
      <c r="F35" s="47" t="s">
        <v>772</v>
      </c>
      <c r="H35" s="9"/>
    </row>
    <row r="36" spans="2:8" ht="15.75" customHeight="1">
      <c r="B36" s="48"/>
      <c r="C36" s="48"/>
      <c r="D36" s="9">
        <f t="shared" ref="D36:E36" si="0">COUNTIFS(D4:D35, "x")</f>
        <v>0</v>
      </c>
      <c r="E36" s="9">
        <f t="shared" si="0"/>
        <v>29</v>
      </c>
      <c r="F36" s="9">
        <f t="shared" ref="F36:F37" si="1">SUM(D36:E36)</f>
        <v>29</v>
      </c>
      <c r="H36" s="9"/>
    </row>
    <row r="37" spans="2:8" ht="15.75" customHeight="1">
      <c r="B37" s="48"/>
      <c r="C37" s="48"/>
      <c r="D37" s="46">
        <f>D36/F36</f>
        <v>0</v>
      </c>
      <c r="E37" s="46">
        <f>E36/F36</f>
        <v>1</v>
      </c>
      <c r="F37" s="46">
        <f t="shared" si="1"/>
        <v>1</v>
      </c>
      <c r="H37" s="9"/>
    </row>
    <row r="38" spans="2:8" ht="15.75" customHeight="1">
      <c r="H38" s="9"/>
    </row>
    <row r="39" spans="2:8" ht="15.75" customHeight="1">
      <c r="B39" s="9">
        <v>0</v>
      </c>
      <c r="C39" s="46">
        <v>0</v>
      </c>
      <c r="D39" s="9">
        <v>0</v>
      </c>
      <c r="E39" s="9">
        <v>27</v>
      </c>
      <c r="F39" s="9"/>
      <c r="H39" s="9"/>
    </row>
    <row r="40" spans="2:8" ht="15.75" customHeight="1">
      <c r="B40" s="9">
        <v>27</v>
      </c>
      <c r="C40" s="46">
        <v>1</v>
      </c>
      <c r="D40" s="9">
        <v>0</v>
      </c>
      <c r="E40" s="9">
        <v>1</v>
      </c>
      <c r="F40" s="9"/>
      <c r="H40" s="9"/>
    </row>
    <row r="41" spans="2:8" ht="15.75" customHeight="1">
      <c r="B41" s="48"/>
      <c r="C41" s="48"/>
      <c r="D41" s="9"/>
      <c r="E41" s="9"/>
      <c r="F41" s="9"/>
      <c r="H41" s="9"/>
    </row>
    <row r="42" spans="2:8" ht="15.75" customHeight="1">
      <c r="B42" s="48"/>
      <c r="C42" s="48"/>
      <c r="D42" s="9"/>
      <c r="E42" s="9"/>
      <c r="F42" s="9"/>
      <c r="H42" s="9"/>
    </row>
    <row r="43" spans="2:8" ht="15.75" customHeight="1">
      <c r="B43" s="48"/>
      <c r="C43" s="48"/>
      <c r="D43" s="9"/>
      <c r="E43" s="9"/>
      <c r="F43" s="9"/>
      <c r="H43" s="9"/>
    </row>
    <row r="44" spans="2:8" ht="15.75" customHeight="1">
      <c r="B44" s="48"/>
      <c r="C44" s="48"/>
      <c r="D44" s="9"/>
      <c r="E44" s="9"/>
      <c r="F44" s="9"/>
      <c r="H44" s="9"/>
    </row>
    <row r="45" spans="2:8" ht="15.75" customHeight="1">
      <c r="B45" s="48"/>
      <c r="C45" s="48"/>
      <c r="D45" s="9"/>
      <c r="E45" s="9"/>
      <c r="F45" s="9"/>
      <c r="H45" s="9"/>
    </row>
    <row r="46" spans="2:8" ht="15.75" customHeight="1">
      <c r="B46" s="48"/>
      <c r="C46" s="48"/>
      <c r="D46" s="9"/>
      <c r="E46" s="9"/>
      <c r="F46" s="9"/>
      <c r="H46" s="9"/>
    </row>
    <row r="47" spans="2:8" ht="15.75" customHeight="1">
      <c r="B47" s="48"/>
      <c r="C47" s="48"/>
      <c r="D47" s="9"/>
      <c r="E47" s="9"/>
      <c r="F47" s="9"/>
      <c r="H47" s="9"/>
    </row>
    <row r="48" spans="2:8" ht="15.75" customHeight="1">
      <c r="B48" s="48"/>
      <c r="C48" s="48"/>
      <c r="D48" s="9"/>
      <c r="E48" s="9"/>
      <c r="F48" s="9"/>
      <c r="H48" s="9"/>
    </row>
    <row r="49" spans="2:8" ht="15.75" customHeight="1">
      <c r="B49" s="48"/>
      <c r="C49" s="48"/>
      <c r="D49" s="9"/>
      <c r="E49" s="9"/>
      <c r="F49" s="9"/>
      <c r="H49" s="9"/>
    </row>
    <row r="50" spans="2:8" ht="15.75" customHeight="1">
      <c r="B50" s="48"/>
      <c r="C50" s="48"/>
      <c r="D50" s="9"/>
      <c r="E50" s="9"/>
      <c r="F50" s="9"/>
      <c r="H50" s="9"/>
    </row>
    <row r="51" spans="2:8" ht="15.75" customHeight="1">
      <c r="B51" s="48"/>
      <c r="C51" s="48"/>
      <c r="D51" s="9"/>
      <c r="E51" s="9"/>
      <c r="F51" s="9"/>
      <c r="H51" s="9"/>
    </row>
    <row r="52" spans="2:8" ht="15.75" customHeight="1">
      <c r="B52" s="48"/>
      <c r="C52" s="48"/>
      <c r="D52" s="9"/>
      <c r="E52" s="9"/>
      <c r="F52" s="9"/>
      <c r="H52" s="9"/>
    </row>
    <row r="53" spans="2:8" ht="15.75" customHeight="1">
      <c r="B53" s="48"/>
      <c r="C53" s="48"/>
      <c r="D53" s="9"/>
      <c r="E53" s="9"/>
      <c r="F53" s="9"/>
      <c r="H53" s="9"/>
    </row>
    <row r="54" spans="2:8" ht="15.75" customHeight="1">
      <c r="B54" s="48"/>
      <c r="C54" s="48"/>
      <c r="D54" s="9"/>
      <c r="E54" s="9"/>
      <c r="F54" s="9"/>
      <c r="H54" s="9"/>
    </row>
    <row r="55" spans="2:8" ht="15.75" customHeight="1">
      <c r="B55" s="48"/>
      <c r="C55" s="48"/>
      <c r="D55" s="9"/>
      <c r="E55" s="9"/>
      <c r="F55" s="9"/>
      <c r="H55" s="9"/>
    </row>
    <row r="56" spans="2:8" ht="15.75" customHeight="1">
      <c r="B56" s="48"/>
      <c r="C56" s="48"/>
      <c r="D56" s="9"/>
      <c r="E56" s="9"/>
      <c r="F56" s="9"/>
      <c r="H56" s="9"/>
    </row>
    <row r="57" spans="2:8" ht="15.75" customHeight="1">
      <c r="B57" s="48"/>
      <c r="C57" s="48"/>
      <c r="D57" s="9"/>
      <c r="E57" s="9"/>
      <c r="F57" s="9"/>
      <c r="H57" s="9"/>
    </row>
    <row r="58" spans="2:8" ht="15.75" customHeight="1">
      <c r="B58" s="48"/>
      <c r="C58" s="48"/>
      <c r="D58" s="9"/>
      <c r="E58" s="9"/>
      <c r="F58" s="9"/>
      <c r="H58" s="9"/>
    </row>
    <row r="59" spans="2:8" ht="15.75" customHeight="1">
      <c r="B59" s="48"/>
      <c r="C59" s="48"/>
      <c r="D59" s="9"/>
      <c r="E59" s="9"/>
      <c r="F59" s="9"/>
      <c r="H59" s="9"/>
    </row>
    <row r="60" spans="2:8" ht="15.75" customHeight="1">
      <c r="B60" s="48"/>
      <c r="C60" s="48"/>
      <c r="D60" s="9"/>
      <c r="E60" s="9"/>
      <c r="F60" s="9"/>
      <c r="H60" s="9"/>
    </row>
    <row r="61" spans="2:8" ht="15.75" customHeight="1">
      <c r="B61" s="48"/>
      <c r="C61" s="48"/>
      <c r="D61" s="9"/>
      <c r="E61" s="9"/>
      <c r="F61" s="9"/>
      <c r="H61" s="9"/>
    </row>
    <row r="62" spans="2:8" ht="15.75" customHeight="1">
      <c r="B62" s="48"/>
      <c r="C62" s="48"/>
      <c r="D62" s="9"/>
      <c r="E62" s="9"/>
      <c r="F62" s="9"/>
      <c r="H62" s="9"/>
    </row>
    <row r="63" spans="2:8" ht="15.75" customHeight="1">
      <c r="B63" s="48"/>
      <c r="C63" s="48"/>
      <c r="D63" s="9"/>
      <c r="E63" s="9"/>
      <c r="F63" s="9"/>
      <c r="H63" s="9"/>
    </row>
    <row r="64" spans="2:8" ht="15.75" customHeight="1">
      <c r="B64" s="48"/>
      <c r="C64" s="48"/>
      <c r="D64" s="9"/>
      <c r="E64" s="9"/>
      <c r="F64" s="9"/>
      <c r="G64" s="9"/>
      <c r="H64" s="9"/>
    </row>
    <row r="65" spans="2:8" ht="15.75" customHeight="1">
      <c r="B65" s="48"/>
      <c r="C65" s="48"/>
      <c r="D65" s="9"/>
      <c r="E65" s="9"/>
      <c r="F65" s="9"/>
      <c r="H65" s="9"/>
    </row>
    <row r="66" spans="2:8" ht="15.75" customHeight="1">
      <c r="B66" s="48"/>
      <c r="C66" s="48"/>
      <c r="D66" s="9"/>
      <c r="E66" s="9"/>
      <c r="F66" s="9"/>
    </row>
    <row r="67" spans="2:8" ht="15.75" customHeight="1">
      <c r="B67" s="48"/>
      <c r="C67" s="48"/>
      <c r="D67" s="9"/>
      <c r="E67" s="9"/>
      <c r="F67" s="9"/>
    </row>
    <row r="68" spans="2:8" ht="15.75" customHeight="1">
      <c r="B68" s="48"/>
      <c r="C68" s="48"/>
      <c r="D68" s="9"/>
      <c r="E68" s="9"/>
      <c r="F68" s="9"/>
    </row>
    <row r="69" spans="2:8" ht="15.75" customHeight="1">
      <c r="B69" s="48"/>
      <c r="C69" s="48"/>
      <c r="D69" s="9"/>
      <c r="E69" s="9"/>
      <c r="F69" s="9"/>
    </row>
    <row r="70" spans="2:8" ht="15.75" customHeight="1">
      <c r="B70" s="48"/>
      <c r="C70" s="48"/>
      <c r="D70" s="9"/>
      <c r="E70" s="9"/>
      <c r="F70" s="9"/>
      <c r="G70" s="9"/>
    </row>
    <row r="71" spans="2:8" ht="15.75" customHeight="1">
      <c r="B71" s="48"/>
      <c r="C71" s="48"/>
      <c r="D71" s="9"/>
      <c r="E71" s="9"/>
      <c r="F71" s="9"/>
    </row>
    <row r="72" spans="2:8" ht="15.75" customHeight="1">
      <c r="B72" s="48"/>
      <c r="C72" s="48"/>
      <c r="D72" s="9"/>
      <c r="E72" s="9"/>
      <c r="F72" s="9"/>
    </row>
    <row r="73" spans="2:8" ht="15.75" customHeight="1">
      <c r="B73" s="48"/>
      <c r="C73" s="48"/>
      <c r="D73" s="9"/>
      <c r="E73" s="9"/>
      <c r="F73" s="9"/>
    </row>
    <row r="74" spans="2:8" ht="15.75" customHeight="1">
      <c r="B74" s="48"/>
      <c r="C74" s="48"/>
      <c r="D74" s="9"/>
      <c r="E74" s="9"/>
      <c r="F74" s="9"/>
    </row>
    <row r="75" spans="2:8" ht="15.75" customHeight="1">
      <c r="B75" s="48"/>
      <c r="C75" s="48"/>
      <c r="D75" s="9"/>
      <c r="E75" s="9"/>
      <c r="F75" s="9"/>
    </row>
    <row r="76" spans="2:8" ht="15.75" customHeight="1">
      <c r="B76" s="48"/>
      <c r="C76" s="48"/>
      <c r="D76" s="9"/>
      <c r="E76" s="9"/>
      <c r="F76" s="9"/>
    </row>
    <row r="77" spans="2:8" ht="15.75" customHeight="1">
      <c r="B77" s="48"/>
      <c r="C77" s="48"/>
      <c r="D77" s="9"/>
      <c r="E77" s="9"/>
      <c r="F77" s="9"/>
    </row>
    <row r="78" spans="2:8" ht="15.75" customHeight="1">
      <c r="B78" s="48"/>
      <c r="C78" s="48"/>
      <c r="D78" s="9"/>
      <c r="E78" s="9"/>
      <c r="F78" s="9"/>
    </row>
    <row r="79" spans="2:8" ht="15.75" customHeight="1">
      <c r="B79" s="48"/>
      <c r="C79" s="48"/>
      <c r="D79" s="9"/>
      <c r="E79" s="9"/>
      <c r="F79" s="9"/>
    </row>
    <row r="80" spans="2:8" ht="15.75" customHeight="1">
      <c r="B80" s="48"/>
      <c r="C80" s="48"/>
      <c r="D80" s="9"/>
      <c r="E80" s="9"/>
      <c r="F80" s="9"/>
    </row>
    <row r="81" spans="2:6" ht="15.75" customHeight="1">
      <c r="B81" s="48"/>
      <c r="C81" s="48"/>
      <c r="D81" s="9"/>
      <c r="E81" s="9"/>
      <c r="F81" s="9"/>
    </row>
    <row r="82" spans="2:6" ht="15.75" customHeight="1">
      <c r="B82" s="48"/>
      <c r="C82" s="48"/>
      <c r="D82" s="9"/>
      <c r="E82" s="9"/>
      <c r="F82" s="9"/>
    </row>
    <row r="83" spans="2:6" ht="15.75" customHeight="1">
      <c r="B83" s="48"/>
      <c r="C83" s="48"/>
      <c r="D83" s="9"/>
      <c r="E83" s="9"/>
      <c r="F83" s="9"/>
    </row>
    <row r="84" spans="2:6" ht="15.75" customHeight="1">
      <c r="B84" s="48"/>
      <c r="C84" s="48"/>
      <c r="D84" s="9"/>
      <c r="E84" s="9"/>
      <c r="F84" s="9"/>
    </row>
    <row r="85" spans="2:6" ht="15.75" customHeight="1">
      <c r="B85" s="48"/>
      <c r="C85" s="48"/>
      <c r="D85" s="9"/>
      <c r="E85" s="9"/>
      <c r="F85" s="9"/>
    </row>
    <row r="86" spans="2:6" ht="15.75" customHeight="1">
      <c r="B86" s="48"/>
      <c r="C86" s="48"/>
      <c r="D86" s="9"/>
      <c r="E86" s="9"/>
      <c r="F86" s="9"/>
    </row>
    <row r="87" spans="2:6" ht="15.75" customHeight="1">
      <c r="B87" s="48"/>
      <c r="C87" s="48"/>
      <c r="D87" s="9"/>
      <c r="E87" s="9"/>
      <c r="F87" s="9"/>
    </row>
    <row r="88" spans="2:6" ht="15.75" customHeight="1">
      <c r="B88" s="48"/>
      <c r="C88" s="48"/>
      <c r="D88" s="9"/>
      <c r="E88" s="9"/>
      <c r="F88" s="9"/>
    </row>
    <row r="89" spans="2:6" ht="15.75" customHeight="1">
      <c r="B89" s="48"/>
      <c r="C89" s="48"/>
      <c r="D89" s="9"/>
      <c r="E89" s="9"/>
      <c r="F89" s="9"/>
    </row>
    <row r="90" spans="2:6" ht="15.75" customHeight="1">
      <c r="B90" s="48"/>
      <c r="C90" s="48"/>
      <c r="D90" s="9"/>
      <c r="E90" s="9"/>
      <c r="F90" s="9"/>
    </row>
    <row r="91" spans="2:6" ht="15.75" customHeight="1">
      <c r="B91" s="48"/>
      <c r="C91" s="48"/>
      <c r="D91" s="9"/>
      <c r="E91" s="9"/>
      <c r="F91" s="9"/>
    </row>
    <row r="92" spans="2:6" ht="15.75" customHeight="1">
      <c r="B92" s="48"/>
      <c r="C92" s="48"/>
      <c r="D92" s="9"/>
      <c r="E92" s="9"/>
      <c r="F92" s="9"/>
    </row>
    <row r="93" spans="2:6" ht="15.75" customHeight="1">
      <c r="B93" s="48"/>
      <c r="C93" s="48"/>
      <c r="D93" s="9"/>
      <c r="E93" s="9"/>
      <c r="F93" s="9"/>
    </row>
    <row r="94" spans="2:6" ht="15.75" customHeight="1">
      <c r="B94" s="48"/>
      <c r="C94" s="48"/>
      <c r="D94" s="9"/>
      <c r="E94" s="9"/>
      <c r="F94" s="9"/>
    </row>
    <row r="95" spans="2:6" ht="15.75" customHeight="1">
      <c r="B95" s="48"/>
      <c r="C95" s="48"/>
      <c r="D95" s="9"/>
      <c r="E95" s="9"/>
      <c r="F95" s="9"/>
    </row>
    <row r="96" spans="2:6" ht="15.75" customHeight="1">
      <c r="B96" s="48"/>
      <c r="C96" s="48"/>
      <c r="D96" s="9"/>
      <c r="E96" s="9"/>
      <c r="F96" s="9"/>
    </row>
    <row r="97" spans="2:7" ht="15.75" customHeight="1">
      <c r="B97" s="48"/>
      <c r="C97" s="48"/>
      <c r="D97" s="9"/>
      <c r="E97" s="9"/>
      <c r="F97" s="9"/>
    </row>
    <row r="98" spans="2:7" ht="15.75" customHeight="1">
      <c r="B98" s="48"/>
      <c r="C98" s="48"/>
      <c r="D98" s="9"/>
      <c r="E98" s="9"/>
      <c r="F98" s="9"/>
    </row>
    <row r="99" spans="2:7" ht="15.75" customHeight="1">
      <c r="B99" s="48"/>
      <c r="C99" s="48"/>
      <c r="D99" s="9"/>
      <c r="E99" s="9"/>
      <c r="F99" s="9"/>
    </row>
    <row r="100" spans="2:7" ht="15.75" customHeight="1">
      <c r="B100" s="48"/>
      <c r="C100" s="48"/>
      <c r="D100" s="9"/>
      <c r="E100" s="9"/>
      <c r="F100" s="9"/>
    </row>
    <row r="101" spans="2:7" ht="15.75" customHeight="1">
      <c r="B101" s="48"/>
      <c r="C101" s="48"/>
      <c r="D101" s="9"/>
      <c r="E101" s="9"/>
      <c r="F101" s="9"/>
    </row>
    <row r="102" spans="2:7" ht="15.75" customHeight="1">
      <c r="B102" s="48"/>
      <c r="C102" s="48"/>
      <c r="D102" s="9"/>
      <c r="E102" s="9"/>
      <c r="F102" s="9"/>
    </row>
    <row r="103" spans="2:7" ht="15.75" customHeight="1">
      <c r="B103" s="48"/>
      <c r="C103" s="48"/>
      <c r="D103" s="9"/>
      <c r="E103" s="9"/>
      <c r="F103" s="9"/>
    </row>
    <row r="104" spans="2:7" ht="15.75" customHeight="1">
      <c r="B104" s="48"/>
      <c r="C104" s="48"/>
      <c r="D104" s="9"/>
      <c r="E104" s="9"/>
      <c r="F104" s="9"/>
      <c r="G104" s="9"/>
    </row>
    <row r="105" spans="2:7" ht="15.75" customHeight="1">
      <c r="B105" s="48"/>
      <c r="C105" s="48"/>
      <c r="D105" s="9"/>
      <c r="E105" s="9"/>
      <c r="F105" s="9"/>
    </row>
    <row r="106" spans="2:7" ht="15.75" customHeight="1">
      <c r="B106" s="48"/>
      <c r="C106" s="48"/>
      <c r="D106" s="9"/>
      <c r="E106" s="9"/>
      <c r="F106" s="9"/>
    </row>
    <row r="107" spans="2:7" ht="15.75" customHeight="1">
      <c r="B107" s="48"/>
      <c r="C107" s="48"/>
      <c r="D107" s="9"/>
      <c r="E107" s="9"/>
      <c r="F107" s="9"/>
    </row>
    <row r="108" spans="2:7" ht="15.75" customHeight="1">
      <c r="B108" s="48"/>
      <c r="C108" s="48"/>
      <c r="D108" s="9"/>
      <c r="E108" s="9"/>
      <c r="F108" s="9"/>
    </row>
    <row r="109" spans="2:7" ht="15.75" customHeight="1">
      <c r="B109" s="48"/>
      <c r="C109" s="48"/>
      <c r="D109" s="9"/>
      <c r="E109" s="9"/>
      <c r="F109" s="9"/>
    </row>
    <row r="110" spans="2:7" ht="15.75" customHeight="1">
      <c r="B110" s="48"/>
      <c r="C110" s="48"/>
      <c r="D110" s="9"/>
      <c r="E110" s="9"/>
      <c r="F110" s="9"/>
    </row>
    <row r="111" spans="2:7" ht="15.75" customHeight="1">
      <c r="B111" s="48"/>
      <c r="C111" s="48"/>
      <c r="D111" s="9"/>
      <c r="E111" s="9"/>
      <c r="F111" s="9"/>
    </row>
    <row r="112" spans="2:7" ht="15.75" customHeight="1">
      <c r="B112" s="48"/>
      <c r="C112" s="48"/>
      <c r="D112" s="9"/>
      <c r="E112" s="9"/>
      <c r="F112" s="9"/>
    </row>
    <row r="113" spans="2:6" ht="15.75" customHeight="1">
      <c r="B113" s="48"/>
      <c r="C113" s="48"/>
      <c r="D113" s="9"/>
      <c r="E113" s="9"/>
      <c r="F113" s="9"/>
    </row>
    <row r="114" spans="2:6" ht="15.75" customHeight="1">
      <c r="B114" s="48"/>
      <c r="C114" s="48"/>
      <c r="D114" s="9"/>
      <c r="E114" s="9"/>
      <c r="F114" s="9"/>
    </row>
    <row r="115" spans="2:6" ht="15.75" customHeight="1">
      <c r="B115" s="48"/>
      <c r="C115" s="48"/>
      <c r="D115" s="9"/>
      <c r="E115" s="9"/>
      <c r="F115" s="9"/>
    </row>
    <row r="116" spans="2:6" ht="15.75" customHeight="1">
      <c r="B116" s="48"/>
      <c r="C116" s="48"/>
      <c r="D116" s="9"/>
      <c r="E116" s="9"/>
      <c r="F116" s="9"/>
    </row>
    <row r="117" spans="2:6" ht="15.75" customHeight="1">
      <c r="B117" s="48"/>
      <c r="C117" s="48"/>
      <c r="D117" s="9"/>
      <c r="E117" s="9"/>
      <c r="F117" s="9"/>
    </row>
    <row r="118" spans="2:6" ht="15.75" customHeight="1">
      <c r="B118" s="48"/>
      <c r="C118" s="48"/>
      <c r="D118" s="9"/>
      <c r="E118" s="9"/>
      <c r="F118" s="9"/>
    </row>
    <row r="119" spans="2:6" ht="15.75" customHeight="1">
      <c r="B119" s="48"/>
      <c r="C119" s="48"/>
      <c r="D119" s="9"/>
      <c r="E119" s="9"/>
      <c r="F119" s="9"/>
    </row>
    <row r="120" spans="2:6" ht="15.75" customHeight="1">
      <c r="B120" s="48"/>
      <c r="C120" s="48"/>
      <c r="D120" s="9"/>
      <c r="E120" s="9"/>
      <c r="F120" s="9"/>
    </row>
    <row r="121" spans="2:6" ht="15.75" customHeight="1">
      <c r="B121" s="48"/>
      <c r="C121" s="48"/>
      <c r="D121" s="9"/>
      <c r="E121" s="9"/>
      <c r="F121" s="9"/>
    </row>
    <row r="122" spans="2:6" ht="15.75" customHeight="1">
      <c r="B122" s="48"/>
      <c r="C122" s="48"/>
      <c r="D122" s="9"/>
      <c r="E122" s="9"/>
      <c r="F122" s="9"/>
    </row>
    <row r="123" spans="2:6" ht="15.75" customHeight="1">
      <c r="B123" s="48"/>
      <c r="C123" s="48"/>
      <c r="D123" s="9"/>
      <c r="E123" s="9"/>
      <c r="F123" s="9"/>
    </row>
    <row r="124" spans="2:6" ht="15.75" customHeight="1">
      <c r="B124" s="48"/>
      <c r="C124" s="48"/>
      <c r="D124" s="9"/>
      <c r="E124" s="9"/>
      <c r="F124" s="9"/>
    </row>
    <row r="125" spans="2:6" ht="15.75" customHeight="1">
      <c r="B125" s="48"/>
      <c r="C125" s="48"/>
      <c r="D125" s="9"/>
      <c r="E125" s="9"/>
      <c r="F125" s="9"/>
    </row>
    <row r="126" spans="2:6" ht="15.75" customHeight="1">
      <c r="B126" s="48"/>
      <c r="C126" s="48"/>
      <c r="D126" s="9"/>
      <c r="E126" s="9"/>
      <c r="F126" s="9"/>
    </row>
    <row r="127" spans="2:6" ht="15.75" customHeight="1">
      <c r="B127" s="48"/>
      <c r="C127" s="48"/>
      <c r="D127" s="9"/>
      <c r="E127" s="9"/>
      <c r="F127" s="9"/>
    </row>
    <row r="128" spans="2:6" ht="15.75" customHeight="1">
      <c r="B128" s="48"/>
      <c r="C128" s="48"/>
      <c r="D128" s="9"/>
      <c r="E128" s="9"/>
      <c r="F128" s="9"/>
    </row>
    <row r="129" spans="2:7" ht="15.75" customHeight="1">
      <c r="B129" s="48"/>
      <c r="C129" s="48"/>
      <c r="D129" s="9"/>
      <c r="E129" s="9"/>
      <c r="F129" s="9"/>
    </row>
    <row r="130" spans="2:7" ht="15.75" customHeight="1">
      <c r="B130" s="48"/>
      <c r="C130" s="48"/>
      <c r="D130" s="9"/>
      <c r="E130" s="9"/>
      <c r="F130" s="9"/>
    </row>
    <row r="131" spans="2:7" ht="15.75" customHeight="1">
      <c r="B131" s="48"/>
      <c r="C131" s="48"/>
      <c r="D131" s="9"/>
      <c r="E131" s="9"/>
      <c r="F131" s="9"/>
    </row>
    <row r="132" spans="2:7" ht="15.75" customHeight="1">
      <c r="B132" s="48"/>
      <c r="C132" s="48"/>
      <c r="D132" s="9"/>
      <c r="E132" s="9"/>
      <c r="F132" s="9"/>
    </row>
    <row r="133" spans="2:7" ht="15.75" customHeight="1">
      <c r="B133" s="48"/>
      <c r="C133" s="48"/>
      <c r="D133" s="9"/>
      <c r="E133" s="9"/>
      <c r="F133" s="9"/>
      <c r="G133" s="50"/>
    </row>
    <row r="134" spans="2:7" ht="15.75" customHeight="1">
      <c r="B134" s="48"/>
      <c r="C134" s="48"/>
      <c r="D134" s="9"/>
      <c r="E134" s="9"/>
      <c r="F134" s="9"/>
      <c r="G134" s="50"/>
    </row>
    <row r="135" spans="2:7" ht="15.75" customHeight="1">
      <c r="B135" s="48"/>
      <c r="C135" s="48"/>
      <c r="D135" s="9"/>
      <c r="E135" s="9"/>
      <c r="F135" s="9"/>
      <c r="G135" s="50"/>
    </row>
    <row r="136" spans="2:7" ht="15.75" customHeight="1">
      <c r="B136" s="48"/>
      <c r="C136" s="48"/>
      <c r="D136" s="9"/>
      <c r="E136" s="9"/>
      <c r="F136" s="9"/>
    </row>
    <row r="137" spans="2:7" ht="15.75" customHeight="1">
      <c r="B137" s="48"/>
      <c r="C137" s="48"/>
      <c r="D137" s="9"/>
      <c r="E137" s="9"/>
      <c r="F137" s="9"/>
    </row>
    <row r="138" spans="2:7" ht="15.75" customHeight="1">
      <c r="B138" s="48"/>
      <c r="C138" s="48"/>
      <c r="D138" s="9"/>
      <c r="E138" s="9"/>
      <c r="F138" s="9"/>
    </row>
    <row r="139" spans="2:7" ht="15.75" customHeight="1">
      <c r="B139" s="48"/>
      <c r="C139" s="48"/>
      <c r="D139" s="9"/>
      <c r="E139" s="9"/>
      <c r="F139" s="9"/>
    </row>
    <row r="140" spans="2:7" ht="15.75" customHeight="1">
      <c r="B140" s="48"/>
      <c r="C140" s="48"/>
      <c r="D140" s="9"/>
      <c r="E140" s="9"/>
      <c r="F140" s="9"/>
    </row>
    <row r="141" spans="2:7" ht="15.75" customHeight="1">
      <c r="B141" s="48"/>
      <c r="C141" s="48"/>
      <c r="D141" s="9"/>
      <c r="E141" s="9"/>
      <c r="F141" s="9"/>
    </row>
    <row r="142" spans="2:7" ht="15.75" customHeight="1">
      <c r="B142" s="48"/>
      <c r="C142" s="48"/>
      <c r="D142" s="9"/>
      <c r="E142" s="9"/>
      <c r="F142" s="9"/>
    </row>
    <row r="143" spans="2:7" ht="15.75" customHeight="1">
      <c r="B143" s="48"/>
      <c r="C143" s="48"/>
      <c r="D143" s="9"/>
      <c r="E143" s="9"/>
      <c r="F143" s="9"/>
    </row>
    <row r="144" spans="2:7" ht="15.75" customHeight="1">
      <c r="B144" s="48"/>
      <c r="C144" s="48"/>
      <c r="D144" s="9"/>
      <c r="E144" s="9"/>
      <c r="F144" s="9"/>
    </row>
    <row r="145" spans="2:6" ht="15.75" customHeight="1">
      <c r="B145" s="48"/>
      <c r="C145" s="48"/>
      <c r="D145" s="9"/>
      <c r="E145" s="9"/>
      <c r="F145" s="9"/>
    </row>
    <row r="146" spans="2:6" ht="15.75" customHeight="1">
      <c r="B146" s="48"/>
      <c r="C146" s="48"/>
      <c r="D146" s="9"/>
      <c r="E146" s="9"/>
      <c r="F146" s="9"/>
    </row>
    <row r="147" spans="2:6" ht="15.75" customHeight="1">
      <c r="B147" s="48"/>
      <c r="C147" s="48"/>
      <c r="D147" s="9"/>
      <c r="E147" s="9"/>
      <c r="F147" s="9"/>
    </row>
    <row r="148" spans="2:6" ht="15.75" customHeight="1"/>
    <row r="149" spans="2:6" ht="15.75" customHeight="1"/>
    <row r="150" spans="2:6" ht="15.75" customHeight="1"/>
    <row r="151" spans="2:6" ht="15.75" customHeight="1"/>
    <row r="152" spans="2:6" ht="15.75" customHeight="1"/>
    <row r="153" spans="2:6" ht="15.75" customHeight="1"/>
    <row r="154" spans="2:6" ht="15.75" customHeight="1"/>
    <row r="155" spans="2:6" ht="15.75" customHeight="1"/>
    <row r="156" spans="2:6" ht="15.75" customHeight="1"/>
    <row r="157" spans="2:6" ht="15.75" customHeight="1"/>
    <row r="158" spans="2:6" ht="15.75" customHeight="1"/>
    <row r="159" spans="2:6" ht="15.75" customHeight="1"/>
    <row r="160" spans="2:6"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sheetData>
  <mergeCells count="1">
    <mergeCell ref="B2:E2"/>
  </mergeCells>
  <pageMargins left="0.511811024" right="0.511811024" top="0.78740157499999996" bottom="0.78740157499999996" header="0" footer="0"/>
  <pageSetup paperSize="9" orientation="portrait"/>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H916"/>
  <sheetViews>
    <sheetView showGridLines="0" workbookViewId="0">
      <pane ySplit="3" topLeftCell="A4" activePane="bottomLeft" state="frozen"/>
      <selection pane="bottomLeft" activeCell="B5" sqref="B5"/>
    </sheetView>
  </sheetViews>
  <sheetFormatPr defaultColWidth="14.42578125" defaultRowHeight="15" customHeight="1"/>
  <cols>
    <col min="1" max="1" width="8.7109375" customWidth="1"/>
    <col min="2" max="2" width="19.28515625" customWidth="1"/>
    <col min="3" max="3" width="12.42578125" customWidth="1"/>
    <col min="4" max="4" width="11.7109375" customWidth="1"/>
    <col min="5" max="5" width="11.42578125" customWidth="1"/>
    <col min="6" max="6" width="30.7109375" customWidth="1"/>
    <col min="7" max="26" width="8.7109375" customWidth="1"/>
  </cols>
  <sheetData>
    <row r="1" spans="2:8">
      <c r="F1" s="101"/>
    </row>
    <row r="2" spans="2:8" ht="45.75" customHeight="1">
      <c r="B2" s="81" t="s">
        <v>792</v>
      </c>
      <c r="C2" s="82"/>
      <c r="D2" s="82"/>
      <c r="E2" s="83"/>
      <c r="F2" s="97"/>
    </row>
    <row r="3" spans="2:8">
      <c r="B3" s="17" t="s">
        <v>647</v>
      </c>
      <c r="C3" s="17" t="s">
        <v>648</v>
      </c>
      <c r="D3" s="17" t="s">
        <v>210</v>
      </c>
      <c r="E3" s="17" t="s">
        <v>208</v>
      </c>
      <c r="F3" s="98"/>
    </row>
    <row r="4" spans="2:8">
      <c r="B4" s="19" t="s">
        <v>725</v>
      </c>
      <c r="C4" s="19" t="s">
        <v>650</v>
      </c>
      <c r="D4" s="28"/>
      <c r="E4" s="28" t="s">
        <v>727</v>
      </c>
      <c r="F4" s="84"/>
    </row>
    <row r="5" spans="2:8">
      <c r="B5" s="19" t="s">
        <v>729</v>
      </c>
      <c r="C5" s="19" t="s">
        <v>652</v>
      </c>
      <c r="D5" s="28" t="s">
        <v>727</v>
      </c>
      <c r="E5" s="28"/>
      <c r="F5" s="84"/>
      <c r="G5" s="9"/>
      <c r="H5" s="9"/>
    </row>
    <row r="6" spans="2:8">
      <c r="B6" s="19" t="s">
        <v>730</v>
      </c>
      <c r="C6" s="19" t="s">
        <v>653</v>
      </c>
      <c r="D6" s="28" t="s">
        <v>727</v>
      </c>
      <c r="E6" s="28"/>
      <c r="F6" s="84"/>
      <c r="H6" s="9"/>
    </row>
    <row r="7" spans="2:8">
      <c r="B7" s="19" t="s">
        <v>731</v>
      </c>
      <c r="C7" s="19" t="s">
        <v>654</v>
      </c>
      <c r="D7" s="28"/>
      <c r="E7" s="28" t="s">
        <v>727</v>
      </c>
      <c r="F7" s="84"/>
      <c r="G7" s="9"/>
      <c r="H7" s="9"/>
    </row>
    <row r="8" spans="2:8">
      <c r="B8" s="19" t="s">
        <v>732</v>
      </c>
      <c r="C8" s="19" t="s">
        <v>655</v>
      </c>
      <c r="D8" s="28"/>
      <c r="E8" s="28" t="s">
        <v>727</v>
      </c>
      <c r="F8" s="84"/>
      <c r="G8" s="9"/>
      <c r="H8" s="9"/>
    </row>
    <row r="9" spans="2:8">
      <c r="B9" s="19" t="s">
        <v>733</v>
      </c>
      <c r="C9" s="19" t="s">
        <v>656</v>
      </c>
      <c r="D9" s="28"/>
      <c r="E9" s="28" t="s">
        <v>727</v>
      </c>
      <c r="F9" s="84"/>
      <c r="H9" s="9"/>
    </row>
    <row r="10" spans="2:8">
      <c r="B10" s="19" t="s">
        <v>734</v>
      </c>
      <c r="C10" s="19" t="s">
        <v>657</v>
      </c>
      <c r="D10" s="28"/>
      <c r="E10" s="28" t="s">
        <v>727</v>
      </c>
      <c r="F10" s="84"/>
      <c r="G10" s="9"/>
      <c r="H10" s="9"/>
    </row>
    <row r="11" spans="2:8">
      <c r="B11" s="19" t="s">
        <v>735</v>
      </c>
      <c r="C11" s="19" t="s">
        <v>658</v>
      </c>
      <c r="D11" s="28"/>
      <c r="E11" s="28" t="s">
        <v>727</v>
      </c>
      <c r="F11" s="84"/>
      <c r="G11" s="9"/>
      <c r="H11" s="9"/>
    </row>
    <row r="12" spans="2:8">
      <c r="B12" s="19" t="s">
        <v>736</v>
      </c>
      <c r="C12" s="19" t="s">
        <v>659</v>
      </c>
      <c r="D12" s="28"/>
      <c r="E12" s="28" t="s">
        <v>727</v>
      </c>
      <c r="F12" s="84"/>
      <c r="G12" s="9"/>
      <c r="H12" s="9"/>
    </row>
    <row r="13" spans="2:8">
      <c r="B13" s="19" t="s">
        <v>737</v>
      </c>
      <c r="C13" s="19" t="s">
        <v>660</v>
      </c>
      <c r="D13" s="28"/>
      <c r="E13" s="28" t="s">
        <v>727</v>
      </c>
      <c r="F13" s="84"/>
      <c r="G13" s="9"/>
      <c r="H13" s="9"/>
    </row>
    <row r="14" spans="2:8">
      <c r="B14" s="19" t="s">
        <v>738</v>
      </c>
      <c r="C14" s="19" t="s">
        <v>661</v>
      </c>
      <c r="D14" s="28" t="s">
        <v>727</v>
      </c>
      <c r="E14" s="28"/>
      <c r="F14" s="84"/>
      <c r="G14" s="9"/>
      <c r="H14" s="9"/>
    </row>
    <row r="15" spans="2:8">
      <c r="B15" s="19" t="s">
        <v>741</v>
      </c>
      <c r="C15" s="19" t="s">
        <v>662</v>
      </c>
      <c r="D15" s="28"/>
      <c r="E15" s="28" t="s">
        <v>727</v>
      </c>
      <c r="F15" s="84"/>
      <c r="G15" s="9"/>
      <c r="H15" s="9"/>
    </row>
    <row r="16" spans="2:8">
      <c r="B16" s="19" t="s">
        <v>742</v>
      </c>
      <c r="C16" s="19" t="s">
        <v>663</v>
      </c>
      <c r="D16" s="28"/>
      <c r="E16" s="28" t="s">
        <v>727</v>
      </c>
      <c r="F16" s="84"/>
      <c r="G16" s="9"/>
      <c r="H16" s="9"/>
    </row>
    <row r="17" spans="2:8">
      <c r="B17" s="19" t="s">
        <v>743</v>
      </c>
      <c r="C17" s="19" t="s">
        <v>664</v>
      </c>
      <c r="D17" s="28"/>
      <c r="E17" s="28" t="s">
        <v>727</v>
      </c>
      <c r="F17" s="84"/>
      <c r="G17" s="9"/>
      <c r="H17" s="9"/>
    </row>
    <row r="18" spans="2:8">
      <c r="B18" s="19" t="s">
        <v>744</v>
      </c>
      <c r="C18" s="19" t="s">
        <v>665</v>
      </c>
      <c r="D18" s="28" t="s">
        <v>727</v>
      </c>
      <c r="E18" s="28"/>
      <c r="F18" s="84"/>
      <c r="G18" s="9"/>
      <c r="H18" s="9"/>
    </row>
    <row r="19" spans="2:8">
      <c r="B19" s="19" t="s">
        <v>747</v>
      </c>
      <c r="C19" s="19" t="s">
        <v>666</v>
      </c>
      <c r="D19" s="28" t="s">
        <v>727</v>
      </c>
      <c r="E19" s="28"/>
      <c r="F19" s="84"/>
      <c r="H19" s="9"/>
    </row>
    <row r="20" spans="2:8">
      <c r="B20" s="19" t="s">
        <v>748</v>
      </c>
      <c r="C20" s="19" t="s">
        <v>667</v>
      </c>
      <c r="D20" s="28" t="s">
        <v>727</v>
      </c>
      <c r="E20" s="28"/>
      <c r="F20" s="84"/>
      <c r="H20" s="9"/>
    </row>
    <row r="21" spans="2:8" ht="15.75" customHeight="1">
      <c r="B21" s="19" t="s">
        <v>751</v>
      </c>
      <c r="C21" s="19" t="s">
        <v>668</v>
      </c>
      <c r="D21" s="28"/>
      <c r="E21" s="28" t="s">
        <v>727</v>
      </c>
      <c r="F21" s="84"/>
      <c r="H21" s="9"/>
    </row>
    <row r="22" spans="2:8" ht="15.75" customHeight="1">
      <c r="B22" s="19" t="s">
        <v>752</v>
      </c>
      <c r="C22" s="19" t="s">
        <v>669</v>
      </c>
      <c r="D22" s="28"/>
      <c r="E22" s="28" t="s">
        <v>727</v>
      </c>
      <c r="F22" s="84"/>
      <c r="G22" s="9"/>
      <c r="H22" s="9"/>
    </row>
    <row r="23" spans="2:8" ht="15.75" customHeight="1">
      <c r="B23" s="19" t="s">
        <v>753</v>
      </c>
      <c r="C23" s="19" t="s">
        <v>670</v>
      </c>
      <c r="D23" s="28"/>
      <c r="E23" s="28" t="s">
        <v>727</v>
      </c>
      <c r="F23" s="84"/>
      <c r="G23" s="9"/>
      <c r="H23" s="9"/>
    </row>
    <row r="24" spans="2:8" ht="15.75" customHeight="1">
      <c r="B24" s="19" t="s">
        <v>754</v>
      </c>
      <c r="C24" s="19" t="s">
        <v>671</v>
      </c>
      <c r="D24" s="28"/>
      <c r="E24" s="28" t="s">
        <v>727</v>
      </c>
      <c r="F24" s="84"/>
      <c r="G24" s="9"/>
      <c r="H24" s="9"/>
    </row>
    <row r="25" spans="2:8" ht="15.75" customHeight="1">
      <c r="B25" s="19" t="s">
        <v>758</v>
      </c>
      <c r="C25" s="19" t="s">
        <v>672</v>
      </c>
      <c r="D25" s="28"/>
      <c r="E25" s="28" t="s">
        <v>727</v>
      </c>
      <c r="F25" s="84"/>
      <c r="G25" s="9"/>
      <c r="H25" s="9"/>
    </row>
    <row r="26" spans="2:8" ht="15.75" customHeight="1">
      <c r="B26" s="19" t="s">
        <v>759</v>
      </c>
      <c r="C26" s="19" t="s">
        <v>673</v>
      </c>
      <c r="D26" s="28"/>
      <c r="E26" s="28" t="s">
        <v>727</v>
      </c>
      <c r="F26" s="84"/>
      <c r="H26" s="9"/>
    </row>
    <row r="27" spans="2:8" ht="15.75" customHeight="1">
      <c r="B27" s="19" t="s">
        <v>760</v>
      </c>
      <c r="C27" s="19" t="s">
        <v>674</v>
      </c>
      <c r="D27" s="28"/>
      <c r="E27" s="28" t="s">
        <v>727</v>
      </c>
      <c r="F27" s="84"/>
      <c r="H27" s="9"/>
    </row>
    <row r="28" spans="2:8" ht="15.75" customHeight="1">
      <c r="B28" s="19" t="s">
        <v>761</v>
      </c>
      <c r="C28" s="19" t="s">
        <v>675</v>
      </c>
      <c r="D28" s="28"/>
      <c r="E28" s="28" t="s">
        <v>727</v>
      </c>
      <c r="F28" s="84"/>
      <c r="H28" s="9"/>
    </row>
    <row r="29" spans="2:8" ht="15.75" customHeight="1">
      <c r="B29" s="19" t="s">
        <v>762</v>
      </c>
      <c r="C29" s="19" t="s">
        <v>676</v>
      </c>
      <c r="D29" s="28"/>
      <c r="E29" s="28" t="s">
        <v>727</v>
      </c>
      <c r="F29" s="84"/>
      <c r="H29" s="9"/>
    </row>
    <row r="30" spans="2:8" ht="15.75" customHeight="1">
      <c r="B30" s="48"/>
      <c r="C30" s="48"/>
      <c r="D30" s="9">
        <f t="shared" ref="D30:E30" si="0">COUNTIFS(D4:D29, "x")</f>
        <v>6</v>
      </c>
      <c r="E30" s="9">
        <f t="shared" si="0"/>
        <v>20</v>
      </c>
      <c r="F30" s="9">
        <f t="shared" ref="F30:F31" si="1">SUM(D30:E30)</f>
        <v>26</v>
      </c>
      <c r="H30" s="9"/>
    </row>
    <row r="31" spans="2:8" ht="15.75" customHeight="1">
      <c r="B31" s="48"/>
      <c r="C31" s="48"/>
      <c r="D31" s="46">
        <f>D30/F30</f>
        <v>0.23076923076923078</v>
      </c>
      <c r="E31" s="46">
        <f>E30/F30</f>
        <v>0.76923076923076927</v>
      </c>
      <c r="F31" s="46">
        <f t="shared" si="1"/>
        <v>1</v>
      </c>
      <c r="H31" s="9"/>
    </row>
    <row r="32" spans="2:8" ht="15.75" customHeight="1">
      <c r="H32" s="9"/>
    </row>
    <row r="33" spans="2:8" ht="15.75" customHeight="1">
      <c r="B33" s="9">
        <v>5</v>
      </c>
      <c r="C33" s="46">
        <v>0.20833333333333334</v>
      </c>
      <c r="D33" s="9">
        <v>5</v>
      </c>
      <c r="E33" s="9">
        <v>19</v>
      </c>
      <c r="F33" s="9"/>
      <c r="H33" s="9"/>
    </row>
    <row r="34" spans="2:8" ht="15.75" customHeight="1">
      <c r="B34" s="9">
        <v>19</v>
      </c>
      <c r="C34" s="46">
        <v>0.79166666666666663</v>
      </c>
      <c r="D34" s="9">
        <v>0.20833333333333334</v>
      </c>
      <c r="E34" s="9">
        <v>0.79166666666666663</v>
      </c>
      <c r="F34" s="9"/>
      <c r="H34" s="9"/>
    </row>
    <row r="35" spans="2:8" ht="15.75" customHeight="1">
      <c r="B35" s="48"/>
      <c r="C35" s="48"/>
      <c r="D35" s="9"/>
      <c r="E35" s="9"/>
      <c r="F35" s="9"/>
      <c r="H35" s="9"/>
    </row>
    <row r="36" spans="2:8" ht="15.75" customHeight="1">
      <c r="B36" s="48"/>
      <c r="C36" s="48"/>
      <c r="D36" s="9"/>
      <c r="E36" s="9"/>
      <c r="F36" s="9"/>
      <c r="H36" s="9"/>
    </row>
    <row r="37" spans="2:8" ht="15.75" customHeight="1">
      <c r="B37" s="48"/>
      <c r="C37" s="48"/>
      <c r="D37" s="9"/>
      <c r="E37" s="9"/>
      <c r="F37" s="9"/>
      <c r="H37" s="9"/>
    </row>
    <row r="38" spans="2:8" ht="15.75" customHeight="1">
      <c r="B38" s="48"/>
      <c r="C38" s="48"/>
      <c r="D38" s="9"/>
      <c r="E38" s="9"/>
      <c r="F38" s="9"/>
      <c r="H38" s="9"/>
    </row>
    <row r="39" spans="2:8" ht="15.75" customHeight="1">
      <c r="B39" s="48"/>
      <c r="C39" s="48"/>
      <c r="D39" s="9"/>
      <c r="E39" s="9"/>
      <c r="F39" s="9"/>
      <c r="H39" s="9"/>
    </row>
    <row r="40" spans="2:8" ht="15.75" customHeight="1">
      <c r="B40" s="48"/>
      <c r="C40" s="48"/>
      <c r="D40" s="9"/>
      <c r="E40" s="9"/>
      <c r="F40" s="9"/>
      <c r="H40" s="9"/>
    </row>
    <row r="41" spans="2:8" ht="15.75" customHeight="1">
      <c r="B41" s="48"/>
      <c r="C41" s="48"/>
      <c r="D41" s="9"/>
      <c r="E41" s="9"/>
      <c r="F41" s="9"/>
      <c r="H41" s="9"/>
    </row>
    <row r="42" spans="2:8" ht="15.75" customHeight="1">
      <c r="B42" s="48"/>
      <c r="C42" s="48"/>
      <c r="D42" s="9"/>
      <c r="E42" s="9"/>
      <c r="F42" s="9"/>
      <c r="H42" s="9"/>
    </row>
    <row r="43" spans="2:8" ht="15.75" customHeight="1">
      <c r="B43" s="48"/>
      <c r="C43" s="48"/>
      <c r="D43" s="9"/>
      <c r="E43" s="9"/>
      <c r="F43" s="9"/>
      <c r="H43" s="9"/>
    </row>
    <row r="44" spans="2:8" ht="15.75" customHeight="1">
      <c r="B44" s="48"/>
      <c r="C44" s="48"/>
      <c r="D44" s="9"/>
      <c r="E44" s="9"/>
      <c r="F44" s="9"/>
      <c r="H44" s="9"/>
    </row>
    <row r="45" spans="2:8" ht="15.75" customHeight="1">
      <c r="B45" s="48"/>
      <c r="C45" s="48"/>
      <c r="D45" s="9"/>
      <c r="E45" s="9"/>
      <c r="F45" s="9"/>
      <c r="H45" s="9"/>
    </row>
    <row r="46" spans="2:8" ht="15.75" customHeight="1">
      <c r="B46" s="48"/>
      <c r="C46" s="48"/>
      <c r="D46" s="9"/>
      <c r="E46" s="9"/>
      <c r="F46" s="9"/>
      <c r="H46" s="9"/>
    </row>
    <row r="47" spans="2:8" ht="15.75" customHeight="1">
      <c r="B47" s="48"/>
      <c r="C47" s="48"/>
      <c r="D47" s="9"/>
      <c r="E47" s="9"/>
      <c r="F47" s="9"/>
      <c r="H47" s="9"/>
    </row>
    <row r="48" spans="2:8" ht="15.75" customHeight="1">
      <c r="B48" s="48"/>
      <c r="C48" s="48"/>
      <c r="D48" s="9"/>
      <c r="E48" s="9"/>
      <c r="F48" s="9"/>
      <c r="H48" s="9"/>
    </row>
    <row r="49" spans="2:8" ht="15.75" customHeight="1">
      <c r="B49" s="48"/>
      <c r="C49" s="48"/>
      <c r="D49" s="9"/>
      <c r="E49" s="9"/>
      <c r="F49" s="9"/>
      <c r="H49" s="9"/>
    </row>
    <row r="50" spans="2:8" ht="15.75" customHeight="1">
      <c r="B50" s="48"/>
      <c r="C50" s="48"/>
      <c r="D50" s="9"/>
      <c r="E50" s="9"/>
      <c r="F50" s="9"/>
      <c r="H50" s="9"/>
    </row>
    <row r="51" spans="2:8" ht="15.75" customHeight="1">
      <c r="B51" s="48"/>
      <c r="C51" s="48"/>
      <c r="D51" s="9"/>
      <c r="E51" s="9"/>
      <c r="F51" s="9"/>
      <c r="H51" s="9"/>
    </row>
    <row r="52" spans="2:8" ht="15.75" customHeight="1">
      <c r="B52" s="48"/>
      <c r="C52" s="48"/>
      <c r="D52" s="9"/>
      <c r="E52" s="9"/>
      <c r="F52" s="9"/>
      <c r="H52" s="9"/>
    </row>
    <row r="53" spans="2:8" ht="15.75" customHeight="1">
      <c r="B53" s="48"/>
      <c r="C53" s="48"/>
      <c r="D53" s="9"/>
      <c r="E53" s="9"/>
      <c r="F53" s="9"/>
      <c r="H53" s="9"/>
    </row>
    <row r="54" spans="2:8" ht="15.75" customHeight="1">
      <c r="B54" s="48"/>
      <c r="C54" s="48"/>
      <c r="D54" s="9"/>
      <c r="E54" s="9"/>
      <c r="F54" s="9"/>
      <c r="H54" s="9"/>
    </row>
    <row r="55" spans="2:8" ht="15.75" customHeight="1">
      <c r="B55" s="48"/>
      <c r="C55" s="48"/>
      <c r="D55" s="9"/>
      <c r="E55" s="9"/>
      <c r="F55" s="9"/>
      <c r="H55" s="9"/>
    </row>
    <row r="56" spans="2:8" ht="15.75" customHeight="1">
      <c r="B56" s="48"/>
      <c r="C56" s="48"/>
      <c r="D56" s="9"/>
      <c r="E56" s="9"/>
      <c r="F56" s="9"/>
      <c r="H56" s="9"/>
    </row>
    <row r="57" spans="2:8" ht="15.75" customHeight="1">
      <c r="B57" s="48"/>
      <c r="C57" s="48"/>
      <c r="D57" s="9"/>
      <c r="E57" s="9"/>
      <c r="F57" s="9"/>
      <c r="H57" s="9"/>
    </row>
    <row r="58" spans="2:8" ht="15.75" customHeight="1">
      <c r="B58" s="48"/>
      <c r="C58" s="48"/>
      <c r="D58" s="9"/>
      <c r="E58" s="9"/>
      <c r="F58" s="9"/>
      <c r="G58" s="9"/>
      <c r="H58" s="9"/>
    </row>
    <row r="59" spans="2:8" ht="15.75" customHeight="1">
      <c r="B59" s="48"/>
      <c r="C59" s="48"/>
      <c r="D59" s="9"/>
      <c r="E59" s="9"/>
      <c r="F59" s="9"/>
      <c r="H59" s="9"/>
    </row>
    <row r="60" spans="2:8" ht="15.75" customHeight="1">
      <c r="B60" s="48"/>
      <c r="C60" s="48"/>
      <c r="D60" s="9"/>
      <c r="E60" s="9"/>
      <c r="F60" s="9"/>
    </row>
    <row r="61" spans="2:8" ht="15.75" customHeight="1">
      <c r="B61" s="48"/>
      <c r="C61" s="48"/>
      <c r="D61" s="9"/>
      <c r="E61" s="9"/>
      <c r="F61" s="9"/>
    </row>
    <row r="62" spans="2:8" ht="15.75" customHeight="1">
      <c r="B62" s="48"/>
      <c r="C62" s="48"/>
      <c r="D62" s="9"/>
      <c r="E62" s="9"/>
      <c r="F62" s="9"/>
    </row>
    <row r="63" spans="2:8" ht="15.75" customHeight="1">
      <c r="B63" s="48"/>
      <c r="C63" s="48"/>
      <c r="D63" s="9"/>
      <c r="E63" s="9"/>
      <c r="F63" s="9"/>
    </row>
    <row r="64" spans="2:8" ht="15.75" customHeight="1">
      <c r="B64" s="48"/>
      <c r="C64" s="48"/>
      <c r="D64" s="9"/>
      <c r="E64" s="9"/>
      <c r="F64" s="9"/>
      <c r="G64" s="49"/>
    </row>
    <row r="65" spans="2:6" ht="15.75" customHeight="1">
      <c r="B65" s="48"/>
      <c r="C65" s="48"/>
      <c r="D65" s="9"/>
      <c r="E65" s="9"/>
      <c r="F65" s="9"/>
    </row>
    <row r="66" spans="2:6" ht="15.75" customHeight="1">
      <c r="B66" s="48"/>
      <c r="C66" s="48"/>
      <c r="D66" s="9"/>
      <c r="E66" s="9"/>
      <c r="F66" s="9"/>
    </row>
    <row r="67" spans="2:6" ht="15.75" customHeight="1">
      <c r="B67" s="48"/>
      <c r="C67" s="48"/>
      <c r="D67" s="9"/>
      <c r="E67" s="9"/>
      <c r="F67" s="9"/>
    </row>
    <row r="68" spans="2:6" ht="15.75" customHeight="1">
      <c r="B68" s="48"/>
      <c r="C68" s="48"/>
      <c r="D68" s="9"/>
      <c r="E68" s="9"/>
      <c r="F68" s="9"/>
    </row>
    <row r="69" spans="2:6" ht="15.75" customHeight="1">
      <c r="B69" s="48"/>
      <c r="C69" s="48"/>
      <c r="D69" s="9"/>
      <c r="E69" s="9"/>
      <c r="F69" s="9"/>
    </row>
    <row r="70" spans="2:6" ht="15.75" customHeight="1">
      <c r="B70" s="48"/>
      <c r="C70" s="48"/>
      <c r="D70" s="9"/>
      <c r="E70" s="9"/>
      <c r="F70" s="9"/>
    </row>
    <row r="71" spans="2:6" ht="15.75" customHeight="1">
      <c r="B71" s="48"/>
      <c r="C71" s="48"/>
      <c r="D71" s="9"/>
      <c r="E71" s="9"/>
      <c r="F71" s="9"/>
    </row>
    <row r="72" spans="2:6" ht="15.75" customHeight="1">
      <c r="B72" s="48"/>
      <c r="C72" s="48"/>
      <c r="D72" s="9"/>
      <c r="E72" s="9"/>
      <c r="F72" s="9"/>
    </row>
    <row r="73" spans="2:6" ht="15.75" customHeight="1">
      <c r="B73" s="48"/>
      <c r="C73" s="48"/>
      <c r="D73" s="9"/>
      <c r="E73" s="9"/>
      <c r="F73" s="9"/>
    </row>
    <row r="74" spans="2:6" ht="15.75" customHeight="1">
      <c r="B74" s="48"/>
      <c r="C74" s="48"/>
      <c r="D74" s="9"/>
      <c r="E74" s="9"/>
      <c r="F74" s="9"/>
    </row>
    <row r="75" spans="2:6" ht="15.75" customHeight="1">
      <c r="B75" s="48"/>
      <c r="C75" s="48"/>
      <c r="D75" s="9"/>
      <c r="E75" s="9"/>
      <c r="F75" s="9"/>
    </row>
    <row r="76" spans="2:6" ht="15.75" customHeight="1">
      <c r="B76" s="48"/>
      <c r="C76" s="48"/>
      <c r="D76" s="9"/>
      <c r="E76" s="9"/>
      <c r="F76" s="9"/>
    </row>
    <row r="77" spans="2:6" ht="15.75" customHeight="1">
      <c r="B77" s="48"/>
      <c r="C77" s="48"/>
      <c r="D77" s="9"/>
      <c r="E77" s="9"/>
      <c r="F77" s="9"/>
    </row>
    <row r="78" spans="2:6" ht="15.75" customHeight="1">
      <c r="B78" s="48"/>
      <c r="C78" s="48"/>
      <c r="D78" s="9"/>
      <c r="E78" s="9"/>
      <c r="F78" s="9"/>
    </row>
    <row r="79" spans="2:6" ht="15.75" customHeight="1">
      <c r="B79" s="48"/>
      <c r="C79" s="48"/>
      <c r="D79" s="9"/>
      <c r="E79" s="9"/>
      <c r="F79" s="9"/>
    </row>
    <row r="80" spans="2:6" ht="15.75" customHeight="1">
      <c r="B80" s="48"/>
      <c r="C80" s="48"/>
      <c r="D80" s="9"/>
      <c r="E80" s="9"/>
      <c r="F80" s="9"/>
    </row>
    <row r="81" spans="2:6" ht="15.75" customHeight="1">
      <c r="B81" s="48"/>
      <c r="C81" s="48"/>
      <c r="D81" s="9"/>
      <c r="E81" s="9"/>
      <c r="F81" s="9"/>
    </row>
    <row r="82" spans="2:6" ht="15.75" customHeight="1">
      <c r="B82" s="48"/>
      <c r="C82" s="48"/>
      <c r="D82" s="9"/>
      <c r="E82" s="9"/>
      <c r="F82" s="9"/>
    </row>
    <row r="83" spans="2:6" ht="15.75" customHeight="1">
      <c r="B83" s="48"/>
      <c r="C83" s="48"/>
      <c r="D83" s="9"/>
      <c r="E83" s="9"/>
      <c r="F83" s="9"/>
    </row>
    <row r="84" spans="2:6" ht="15.75" customHeight="1">
      <c r="B84" s="48"/>
      <c r="C84" s="48"/>
      <c r="D84" s="9"/>
      <c r="E84" s="9"/>
      <c r="F84" s="9"/>
    </row>
    <row r="85" spans="2:6" ht="15.75" customHeight="1">
      <c r="B85" s="48"/>
      <c r="C85" s="48"/>
      <c r="D85" s="9"/>
      <c r="E85" s="9"/>
      <c r="F85" s="9"/>
    </row>
    <row r="86" spans="2:6" ht="15.75" customHeight="1">
      <c r="B86" s="48"/>
      <c r="C86" s="48"/>
      <c r="D86" s="9"/>
      <c r="E86" s="9"/>
      <c r="F86" s="9"/>
    </row>
    <row r="87" spans="2:6" ht="15.75" customHeight="1">
      <c r="B87" s="48"/>
      <c r="C87" s="48"/>
      <c r="D87" s="9"/>
      <c r="E87" s="9"/>
      <c r="F87" s="9"/>
    </row>
    <row r="88" spans="2:6" ht="15.75" customHeight="1">
      <c r="B88" s="48"/>
      <c r="C88" s="48"/>
      <c r="D88" s="9"/>
      <c r="E88" s="9"/>
      <c r="F88" s="9"/>
    </row>
    <row r="89" spans="2:6" ht="15.75" customHeight="1">
      <c r="B89" s="48"/>
      <c r="C89" s="48"/>
      <c r="D89" s="9"/>
      <c r="E89" s="9"/>
      <c r="F89" s="9"/>
    </row>
    <row r="90" spans="2:6" ht="15.75" customHeight="1">
      <c r="B90" s="48"/>
      <c r="C90" s="48"/>
      <c r="D90" s="9"/>
      <c r="E90" s="9"/>
      <c r="F90" s="9"/>
    </row>
    <row r="91" spans="2:6" ht="15.75" customHeight="1">
      <c r="B91" s="48"/>
      <c r="C91" s="48"/>
      <c r="D91" s="9"/>
      <c r="E91" s="9"/>
      <c r="F91" s="9"/>
    </row>
    <row r="92" spans="2:6" ht="15.75" customHeight="1">
      <c r="B92" s="48"/>
      <c r="C92" s="48"/>
      <c r="D92" s="9"/>
      <c r="E92" s="9"/>
      <c r="F92" s="9"/>
    </row>
    <row r="93" spans="2:6" ht="15.75" customHeight="1">
      <c r="B93" s="48"/>
      <c r="C93" s="48"/>
      <c r="D93" s="9"/>
      <c r="E93" s="9"/>
      <c r="F93" s="9"/>
    </row>
    <row r="94" spans="2:6" ht="15.75" customHeight="1">
      <c r="B94" s="48"/>
      <c r="C94" s="48"/>
      <c r="D94" s="9"/>
      <c r="E94" s="9"/>
      <c r="F94" s="9"/>
    </row>
    <row r="95" spans="2:6" ht="15.75" customHeight="1">
      <c r="B95" s="48"/>
      <c r="C95" s="48"/>
      <c r="D95" s="9"/>
      <c r="E95" s="9"/>
      <c r="F95" s="9"/>
    </row>
    <row r="96" spans="2:6" ht="15.75" customHeight="1">
      <c r="B96" s="48"/>
      <c r="C96" s="48"/>
      <c r="D96" s="9"/>
      <c r="E96" s="9"/>
      <c r="F96" s="9"/>
    </row>
    <row r="97" spans="2:7" ht="15.75" customHeight="1">
      <c r="B97" s="48"/>
      <c r="C97" s="48"/>
      <c r="D97" s="9"/>
      <c r="E97" s="9"/>
      <c r="F97" s="9"/>
    </row>
    <row r="98" spans="2:7" ht="15.75" customHeight="1">
      <c r="B98" s="48"/>
      <c r="C98" s="48"/>
      <c r="D98" s="9"/>
      <c r="E98" s="9"/>
      <c r="F98" s="9"/>
      <c r="G98" s="49"/>
    </row>
    <row r="99" spans="2:7" ht="15.75" customHeight="1">
      <c r="B99" s="48"/>
      <c r="C99" s="48"/>
      <c r="D99" s="9"/>
      <c r="E99" s="9"/>
      <c r="F99" s="9"/>
    </row>
    <row r="100" spans="2:7" ht="15.75" customHeight="1">
      <c r="B100" s="48"/>
      <c r="C100" s="48"/>
      <c r="D100" s="9"/>
      <c r="E100" s="9"/>
      <c r="F100" s="9"/>
    </row>
    <row r="101" spans="2:7" ht="15.75" customHeight="1">
      <c r="B101" s="48"/>
      <c r="C101" s="48"/>
      <c r="D101" s="9"/>
      <c r="E101" s="9"/>
      <c r="F101" s="9"/>
    </row>
    <row r="102" spans="2:7" ht="15.75" customHeight="1">
      <c r="B102" s="48"/>
      <c r="C102" s="48"/>
      <c r="D102" s="9"/>
      <c r="E102" s="9"/>
      <c r="F102" s="9"/>
    </row>
    <row r="103" spans="2:7" ht="15.75" customHeight="1">
      <c r="B103" s="48"/>
      <c r="C103" s="48"/>
      <c r="D103" s="9"/>
      <c r="E103" s="9"/>
      <c r="F103" s="9"/>
    </row>
    <row r="104" spans="2:7" ht="15.75" customHeight="1">
      <c r="B104" s="48"/>
      <c r="C104" s="48"/>
      <c r="D104" s="9"/>
      <c r="E104" s="9"/>
      <c r="F104" s="9"/>
    </row>
    <row r="105" spans="2:7" ht="15.75" customHeight="1">
      <c r="B105" s="48"/>
      <c r="C105" s="48"/>
      <c r="D105" s="9"/>
      <c r="E105" s="9"/>
      <c r="F105" s="9"/>
    </row>
    <row r="106" spans="2:7" ht="15.75" customHeight="1">
      <c r="B106" s="48"/>
      <c r="C106" s="48"/>
      <c r="D106" s="9"/>
      <c r="E106" s="9"/>
      <c r="F106" s="9"/>
    </row>
    <row r="107" spans="2:7" ht="15.75" customHeight="1">
      <c r="B107" s="48"/>
      <c r="C107" s="48"/>
      <c r="D107" s="9"/>
      <c r="E107" s="9"/>
      <c r="F107" s="9"/>
    </row>
    <row r="108" spans="2:7" ht="15.75" customHeight="1">
      <c r="B108" s="48"/>
      <c r="C108" s="48"/>
      <c r="D108" s="9"/>
      <c r="E108" s="9"/>
      <c r="F108" s="9"/>
    </row>
    <row r="109" spans="2:7" ht="15.75" customHeight="1">
      <c r="B109" s="48"/>
      <c r="C109" s="48"/>
      <c r="D109" s="9"/>
      <c r="E109" s="9"/>
      <c r="F109" s="9"/>
    </row>
    <row r="110" spans="2:7" ht="15.75" customHeight="1">
      <c r="B110" s="48"/>
      <c r="C110" s="48"/>
      <c r="D110" s="9"/>
      <c r="E110" s="9"/>
      <c r="F110" s="9"/>
    </row>
    <row r="111" spans="2:7" ht="15.75" customHeight="1">
      <c r="B111" s="48"/>
      <c r="C111" s="48"/>
      <c r="D111" s="9"/>
      <c r="E111" s="9"/>
      <c r="F111" s="9"/>
    </row>
    <row r="112" spans="2:7" ht="15.75" customHeight="1">
      <c r="B112" s="48"/>
      <c r="C112" s="48"/>
      <c r="D112" s="9"/>
      <c r="E112" s="9"/>
      <c r="F112" s="9"/>
    </row>
    <row r="113" spans="2:7" ht="15.75" customHeight="1">
      <c r="B113" s="48"/>
      <c r="C113" s="48"/>
      <c r="D113" s="9"/>
      <c r="E113" s="9"/>
      <c r="F113" s="9"/>
    </row>
    <row r="114" spans="2:7" ht="15.75" customHeight="1">
      <c r="B114" s="48"/>
      <c r="C114" s="48"/>
      <c r="D114" s="9"/>
      <c r="E114" s="9"/>
      <c r="F114" s="9"/>
    </row>
    <row r="115" spans="2:7" ht="15.75" customHeight="1">
      <c r="B115" s="48"/>
      <c r="C115" s="48"/>
      <c r="D115" s="9"/>
      <c r="E115" s="9"/>
      <c r="F115" s="9"/>
    </row>
    <row r="116" spans="2:7" ht="15.75" customHeight="1">
      <c r="B116" s="48"/>
      <c r="C116" s="48"/>
      <c r="D116" s="9"/>
      <c r="E116" s="9"/>
      <c r="F116" s="9"/>
    </row>
    <row r="117" spans="2:7" ht="15.75" customHeight="1">
      <c r="B117" s="48"/>
      <c r="C117" s="48"/>
      <c r="D117" s="9"/>
      <c r="E117" s="9"/>
      <c r="F117" s="9"/>
    </row>
    <row r="118" spans="2:7" ht="15.75" customHeight="1">
      <c r="B118" s="48"/>
      <c r="C118" s="48"/>
      <c r="D118" s="9"/>
      <c r="E118" s="9"/>
      <c r="F118" s="9"/>
    </row>
    <row r="119" spans="2:7" ht="15.75" customHeight="1">
      <c r="B119" s="48"/>
      <c r="C119" s="48"/>
      <c r="D119" s="9"/>
      <c r="E119" s="9"/>
      <c r="F119" s="9"/>
    </row>
    <row r="120" spans="2:7" ht="15.75" customHeight="1">
      <c r="B120" s="48"/>
      <c r="C120" s="48"/>
      <c r="D120" s="9"/>
      <c r="E120" s="9"/>
      <c r="F120" s="9"/>
    </row>
    <row r="121" spans="2:7" ht="15.75" customHeight="1">
      <c r="B121" s="48"/>
      <c r="C121" s="48"/>
      <c r="D121" s="9"/>
      <c r="E121" s="9"/>
      <c r="F121" s="9"/>
    </row>
    <row r="122" spans="2:7" ht="15.75" customHeight="1">
      <c r="B122" s="48"/>
      <c r="C122" s="48"/>
      <c r="D122" s="9"/>
      <c r="E122" s="9"/>
      <c r="F122" s="9"/>
    </row>
    <row r="123" spans="2:7" ht="15.75" customHeight="1">
      <c r="B123" s="48"/>
      <c r="C123" s="48"/>
      <c r="D123" s="9"/>
      <c r="E123" s="9"/>
      <c r="F123" s="9"/>
    </row>
    <row r="124" spans="2:7" ht="15.75" customHeight="1">
      <c r="B124" s="48"/>
      <c r="C124" s="48"/>
      <c r="D124" s="9"/>
      <c r="E124" s="9"/>
      <c r="F124" s="9"/>
    </row>
    <row r="125" spans="2:7" ht="15.75" customHeight="1">
      <c r="B125" s="48"/>
      <c r="C125" s="48"/>
      <c r="D125" s="9"/>
      <c r="E125" s="9"/>
      <c r="F125" s="9"/>
    </row>
    <row r="126" spans="2:7" ht="15.75" customHeight="1">
      <c r="B126" s="48"/>
      <c r="C126" s="48"/>
      <c r="D126" s="9"/>
      <c r="E126" s="9"/>
      <c r="F126" s="9"/>
    </row>
    <row r="127" spans="2:7" ht="15.75" customHeight="1">
      <c r="B127" s="48"/>
      <c r="C127" s="48"/>
      <c r="D127" s="9"/>
      <c r="E127" s="9"/>
      <c r="F127" s="9"/>
      <c r="G127" s="50"/>
    </row>
    <row r="128" spans="2:7" ht="15.75" customHeight="1">
      <c r="B128" s="48"/>
      <c r="C128" s="48"/>
      <c r="D128" s="9"/>
      <c r="E128" s="9"/>
      <c r="F128" s="9"/>
      <c r="G128" s="50"/>
    </row>
    <row r="129" spans="2:7" ht="15.75" customHeight="1">
      <c r="B129" s="48"/>
      <c r="C129" s="48"/>
      <c r="D129" s="9"/>
      <c r="E129" s="9"/>
      <c r="F129" s="9"/>
      <c r="G129" s="50"/>
    </row>
    <row r="130" spans="2:7" ht="15.75" customHeight="1">
      <c r="B130" s="48"/>
      <c r="C130" s="48"/>
      <c r="D130" s="9"/>
      <c r="E130" s="9"/>
      <c r="F130" s="9"/>
    </row>
    <row r="131" spans="2:7" ht="15.75" customHeight="1">
      <c r="B131" s="48"/>
      <c r="C131" s="48"/>
      <c r="D131" s="9"/>
      <c r="E131" s="9"/>
      <c r="F131" s="9"/>
    </row>
    <row r="132" spans="2:7" ht="15.75" customHeight="1">
      <c r="B132" s="48"/>
      <c r="C132" s="48"/>
      <c r="D132" s="9"/>
      <c r="E132" s="9"/>
      <c r="F132" s="9"/>
    </row>
    <row r="133" spans="2:7" ht="15.75" customHeight="1">
      <c r="B133" s="48"/>
      <c r="C133" s="48"/>
      <c r="D133" s="9"/>
      <c r="E133" s="9"/>
      <c r="F133" s="9"/>
    </row>
    <row r="134" spans="2:7" ht="15.75" customHeight="1">
      <c r="B134" s="48"/>
      <c r="C134" s="48"/>
      <c r="D134" s="9"/>
      <c r="E134" s="9"/>
      <c r="F134" s="9"/>
    </row>
    <row r="135" spans="2:7" ht="15.75" customHeight="1">
      <c r="B135" s="48"/>
      <c r="C135" s="48"/>
      <c r="D135" s="9"/>
      <c r="E135" s="9"/>
      <c r="F135" s="9"/>
    </row>
    <row r="136" spans="2:7" ht="15.75" customHeight="1">
      <c r="B136" s="48"/>
      <c r="C136" s="48"/>
      <c r="D136" s="9"/>
      <c r="E136" s="9"/>
      <c r="F136" s="9"/>
    </row>
    <row r="137" spans="2:7" ht="15.75" customHeight="1">
      <c r="B137" s="48"/>
      <c r="C137" s="48"/>
      <c r="D137" s="9"/>
      <c r="E137" s="9"/>
      <c r="F137" s="9"/>
    </row>
    <row r="138" spans="2:7" ht="15.75" customHeight="1">
      <c r="B138" s="48"/>
      <c r="C138" s="48"/>
      <c r="D138" s="9"/>
      <c r="E138" s="9"/>
      <c r="F138" s="9"/>
    </row>
    <row r="139" spans="2:7" ht="15.75" customHeight="1">
      <c r="B139" s="48"/>
      <c r="C139" s="48"/>
      <c r="D139" s="9"/>
      <c r="E139" s="9"/>
      <c r="F139" s="9"/>
    </row>
    <row r="140" spans="2:7" ht="15.75" customHeight="1">
      <c r="B140" s="48"/>
      <c r="C140" s="48"/>
      <c r="D140" s="9"/>
      <c r="E140" s="9"/>
      <c r="F140" s="9"/>
    </row>
    <row r="141" spans="2:7" ht="15.75" customHeight="1">
      <c r="B141" s="48"/>
      <c r="C141" s="48"/>
      <c r="D141" s="9"/>
      <c r="E141" s="9"/>
      <c r="F141" s="9"/>
    </row>
    <row r="142" spans="2:7" ht="15.75" customHeight="1"/>
    <row r="143" spans="2:7" ht="15.75" customHeight="1"/>
    <row r="144" spans="2:7"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sheetData>
  <mergeCells count="1">
    <mergeCell ref="B2:E2"/>
  </mergeCells>
  <pageMargins left="0.511811024" right="0.511811024" top="0.78740157499999996" bottom="0.78740157499999996" header="0" footer="0"/>
  <pageSetup paperSize="9" orientation="portrait"/>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O1000"/>
  <sheetViews>
    <sheetView showGridLines="0" workbookViewId="0">
      <pane ySplit="3" topLeftCell="A4" activePane="bottomLeft" state="frozen"/>
      <selection pane="bottomLeft" activeCell="B5" sqref="B5"/>
    </sheetView>
  </sheetViews>
  <sheetFormatPr defaultColWidth="14.42578125" defaultRowHeight="15" customHeight="1"/>
  <cols>
    <col min="1" max="1" width="3.5703125" customWidth="1"/>
    <col min="2" max="2" width="25.85546875" customWidth="1"/>
    <col min="3" max="3" width="12.42578125" customWidth="1"/>
    <col min="4" max="4" width="9.7109375" customWidth="1"/>
    <col min="5" max="5" width="18" customWidth="1"/>
    <col min="6" max="6" width="20.28515625" customWidth="1"/>
    <col min="7" max="7" width="24.5703125" customWidth="1"/>
    <col min="8" max="8" width="20.42578125" customWidth="1"/>
    <col min="9" max="9" width="16.140625" customWidth="1"/>
    <col min="10" max="10" width="22.140625" customWidth="1"/>
    <col min="11" max="11" width="20.42578125" customWidth="1"/>
    <col min="12" max="12" width="26.140625" customWidth="1"/>
    <col min="13" max="13" width="27.28515625" customWidth="1"/>
    <col min="14" max="14" width="12.42578125" customWidth="1"/>
    <col min="15" max="15" width="15.5703125" customWidth="1"/>
    <col min="16" max="16" width="21.5703125" customWidth="1"/>
    <col min="17" max="18" width="12.5703125" customWidth="1"/>
    <col min="19" max="19" width="11.85546875" customWidth="1"/>
    <col min="20" max="20" width="14.7109375" customWidth="1"/>
    <col min="21" max="21" width="8.7109375" customWidth="1"/>
    <col min="22" max="22" width="24.28515625" customWidth="1"/>
    <col min="23" max="24" width="8.42578125" customWidth="1"/>
    <col min="25" max="25" width="11.28515625" customWidth="1"/>
    <col min="26" max="26" width="11.85546875" customWidth="1"/>
    <col min="27" max="27" width="15.28515625" customWidth="1"/>
    <col min="28" max="28" width="14" customWidth="1"/>
    <col min="29" max="29" width="24.85546875" customWidth="1"/>
    <col min="30" max="30" width="9.7109375" customWidth="1"/>
    <col min="31" max="31" width="8.5703125" customWidth="1"/>
    <col min="32" max="32" width="7.85546875" customWidth="1"/>
    <col min="33" max="33" width="26.5703125" customWidth="1"/>
    <col min="34" max="34" width="8.5703125" customWidth="1"/>
    <col min="35" max="35" width="9.42578125" customWidth="1"/>
    <col min="36" max="36" width="11" customWidth="1"/>
    <col min="37" max="37" width="12.42578125" customWidth="1"/>
    <col min="38" max="38" width="13.42578125" customWidth="1"/>
    <col min="39" max="39" width="14.7109375" customWidth="1"/>
    <col min="40" max="40" width="12" customWidth="1"/>
    <col min="41" max="41" width="26.140625" customWidth="1"/>
  </cols>
  <sheetData>
    <row r="1" spans="2:40">
      <c r="L1" s="51"/>
    </row>
    <row r="2" spans="2:40" ht="27.75" customHeight="1">
      <c r="B2" s="81" t="s">
        <v>793</v>
      </c>
      <c r="C2" s="82"/>
      <c r="D2" s="82"/>
      <c r="E2" s="82"/>
      <c r="F2" s="82"/>
      <c r="G2" s="82"/>
      <c r="H2" s="82"/>
      <c r="I2" s="82"/>
      <c r="J2" s="82"/>
      <c r="K2" s="82"/>
      <c r="L2" s="82"/>
      <c r="M2" s="82"/>
      <c r="N2" s="82"/>
      <c r="O2" s="82"/>
      <c r="P2" s="82"/>
      <c r="Q2" s="82"/>
      <c r="R2" s="82"/>
      <c r="S2" s="82"/>
      <c r="T2" s="83"/>
      <c r="U2" s="97"/>
      <c r="V2" s="103"/>
      <c r="W2" s="103"/>
      <c r="X2" s="103"/>
      <c r="Y2" s="103"/>
      <c r="Z2" s="103"/>
      <c r="AA2" s="103"/>
      <c r="AB2" s="103"/>
      <c r="AC2" s="103"/>
      <c r="AD2" s="103"/>
      <c r="AE2" s="103"/>
      <c r="AF2" s="103"/>
      <c r="AG2" s="103"/>
      <c r="AH2" s="103"/>
      <c r="AI2" s="103"/>
      <c r="AJ2" s="97"/>
      <c r="AK2" s="97"/>
      <c r="AL2" s="97"/>
      <c r="AM2" s="97"/>
      <c r="AN2" s="97"/>
    </row>
    <row r="3" spans="2:40" ht="60">
      <c r="B3" s="42" t="s">
        <v>647</v>
      </c>
      <c r="C3" s="42" t="s">
        <v>648</v>
      </c>
      <c r="D3" s="42" t="s">
        <v>794</v>
      </c>
      <c r="E3" s="11" t="s">
        <v>795</v>
      </c>
      <c r="F3" s="11" t="s">
        <v>796</v>
      </c>
      <c r="G3" s="42" t="s">
        <v>797</v>
      </c>
      <c r="H3" s="11" t="s">
        <v>798</v>
      </c>
      <c r="I3" s="42" t="s">
        <v>799</v>
      </c>
      <c r="J3" s="11" t="s">
        <v>800</v>
      </c>
      <c r="K3" s="11" t="s">
        <v>801</v>
      </c>
      <c r="L3" s="11" t="s">
        <v>802</v>
      </c>
      <c r="M3" s="11" t="s">
        <v>803</v>
      </c>
      <c r="N3" s="11" t="s">
        <v>804</v>
      </c>
      <c r="O3" s="11" t="s">
        <v>805</v>
      </c>
      <c r="P3" s="11" t="s">
        <v>806</v>
      </c>
      <c r="Q3" s="42" t="s">
        <v>807</v>
      </c>
      <c r="R3" s="11" t="s">
        <v>808</v>
      </c>
      <c r="S3" s="11" t="s">
        <v>809</v>
      </c>
      <c r="T3" s="11" t="s">
        <v>810</v>
      </c>
      <c r="U3" s="104"/>
      <c r="V3" s="105"/>
      <c r="W3" s="104"/>
      <c r="X3" s="104"/>
      <c r="Y3" s="104"/>
      <c r="Z3" s="104"/>
      <c r="AA3" s="105"/>
      <c r="AB3" s="105"/>
      <c r="AC3" s="105"/>
      <c r="AD3" s="104"/>
      <c r="AE3" s="104"/>
      <c r="AF3" s="104"/>
      <c r="AG3" s="105"/>
      <c r="AH3" s="104"/>
      <c r="AI3" s="104"/>
      <c r="AJ3" s="104"/>
      <c r="AK3" s="104"/>
      <c r="AL3" s="104"/>
      <c r="AM3" s="104"/>
      <c r="AN3" s="104"/>
    </row>
    <row r="4" spans="2:40">
      <c r="B4" s="19" t="s">
        <v>811</v>
      </c>
      <c r="C4" s="19" t="s">
        <v>812</v>
      </c>
      <c r="D4" s="28" t="s">
        <v>727</v>
      </c>
      <c r="E4" s="28"/>
      <c r="F4" s="28"/>
      <c r="G4" s="28"/>
      <c r="H4" s="28"/>
      <c r="I4" s="28"/>
      <c r="J4" s="28"/>
      <c r="K4" s="28"/>
      <c r="L4" s="31"/>
      <c r="M4" s="28"/>
      <c r="N4" s="28"/>
      <c r="O4" s="28"/>
      <c r="P4" s="28"/>
      <c r="Q4" s="28"/>
      <c r="R4" s="28"/>
      <c r="S4" s="28"/>
      <c r="T4" s="28"/>
      <c r="U4" s="9"/>
      <c r="V4" s="84"/>
      <c r="W4" s="84"/>
      <c r="X4" s="84"/>
      <c r="Y4" s="84"/>
      <c r="Z4" s="84"/>
      <c r="AA4" s="84"/>
      <c r="AB4" s="84"/>
      <c r="AC4" s="84"/>
      <c r="AD4" s="84"/>
      <c r="AE4" s="84"/>
      <c r="AF4" s="84"/>
      <c r="AG4" s="84"/>
      <c r="AH4" s="84"/>
      <c r="AI4" s="84"/>
      <c r="AJ4" s="9"/>
      <c r="AK4" s="9"/>
      <c r="AL4" s="9"/>
      <c r="AM4" s="9"/>
      <c r="AN4" s="9"/>
    </row>
    <row r="5" spans="2:40">
      <c r="B5" s="19" t="s">
        <v>811</v>
      </c>
      <c r="C5" s="19" t="s">
        <v>813</v>
      </c>
      <c r="D5" s="28"/>
      <c r="E5" s="28" t="s">
        <v>727</v>
      </c>
      <c r="F5" s="28"/>
      <c r="G5" s="28"/>
      <c r="H5" s="28"/>
      <c r="I5" s="28"/>
      <c r="J5" s="28"/>
      <c r="K5" s="28"/>
      <c r="L5" s="31"/>
      <c r="M5" s="28"/>
      <c r="N5" s="28"/>
      <c r="O5" s="28"/>
      <c r="P5" s="28"/>
      <c r="Q5" s="28"/>
      <c r="R5" s="28"/>
      <c r="S5" s="28"/>
      <c r="T5" s="28"/>
      <c r="U5" s="9"/>
      <c r="V5" s="84"/>
      <c r="W5" s="84"/>
      <c r="X5" s="84"/>
      <c r="Y5" s="84"/>
      <c r="Z5" s="84"/>
      <c r="AA5" s="84"/>
      <c r="AB5" s="84"/>
      <c r="AC5" s="84"/>
      <c r="AD5" s="84"/>
      <c r="AE5" s="84"/>
      <c r="AF5" s="84"/>
      <c r="AG5" s="84"/>
      <c r="AH5" s="84"/>
      <c r="AI5" s="84"/>
      <c r="AJ5" s="9"/>
      <c r="AK5" s="9"/>
      <c r="AL5" s="9"/>
      <c r="AM5" s="9"/>
      <c r="AN5" s="9"/>
    </row>
    <row r="6" spans="2:40">
      <c r="B6" s="19" t="s">
        <v>814</v>
      </c>
      <c r="C6" s="19" t="s">
        <v>815</v>
      </c>
      <c r="D6" s="28"/>
      <c r="E6" s="28" t="s">
        <v>727</v>
      </c>
      <c r="F6" s="28"/>
      <c r="G6" s="28"/>
      <c r="H6" s="28"/>
      <c r="I6" s="28"/>
      <c r="J6" s="28"/>
      <c r="K6" s="28"/>
      <c r="L6" s="31"/>
      <c r="M6" s="28"/>
      <c r="N6" s="28"/>
      <c r="O6" s="28"/>
      <c r="P6" s="28"/>
      <c r="Q6" s="28"/>
      <c r="R6" s="28"/>
      <c r="S6" s="28"/>
      <c r="T6" s="28"/>
      <c r="U6" s="9"/>
      <c r="V6" s="84"/>
      <c r="W6" s="84"/>
      <c r="X6" s="84"/>
      <c r="Y6" s="84"/>
      <c r="Z6" s="84"/>
      <c r="AA6" s="84"/>
      <c r="AB6" s="84"/>
      <c r="AC6" s="84"/>
      <c r="AD6" s="84"/>
      <c r="AE6" s="84"/>
      <c r="AF6" s="84"/>
      <c r="AG6" s="84"/>
      <c r="AH6" s="84"/>
      <c r="AI6" s="84"/>
      <c r="AJ6" s="9"/>
      <c r="AK6" s="9"/>
      <c r="AL6" s="9"/>
      <c r="AM6" s="9"/>
      <c r="AN6" s="9"/>
    </row>
    <row r="7" spans="2:40">
      <c r="B7" s="19" t="s">
        <v>816</v>
      </c>
      <c r="C7" s="19" t="s">
        <v>817</v>
      </c>
      <c r="D7" s="28"/>
      <c r="E7" s="28" t="s">
        <v>727</v>
      </c>
      <c r="F7" s="28"/>
      <c r="G7" s="28"/>
      <c r="H7" s="28"/>
      <c r="I7" s="28"/>
      <c r="J7" s="28"/>
      <c r="K7" s="28"/>
      <c r="L7" s="31"/>
      <c r="M7" s="28"/>
      <c r="N7" s="28"/>
      <c r="O7" s="28"/>
      <c r="P7" s="28"/>
      <c r="Q7" s="28"/>
      <c r="R7" s="28"/>
      <c r="S7" s="28"/>
      <c r="T7" s="28"/>
      <c r="U7" s="29"/>
      <c r="V7" s="84"/>
      <c r="W7" s="84"/>
      <c r="X7" s="84"/>
      <c r="Y7" s="84"/>
      <c r="Z7" s="84"/>
      <c r="AA7" s="84"/>
      <c r="AB7" s="84"/>
      <c r="AC7" s="84"/>
      <c r="AD7" s="84"/>
      <c r="AE7" s="84"/>
      <c r="AF7" s="84"/>
      <c r="AG7" s="84"/>
      <c r="AH7" s="84"/>
      <c r="AI7" s="84"/>
      <c r="AJ7" s="9"/>
      <c r="AK7" s="9"/>
      <c r="AL7" s="9"/>
      <c r="AM7" s="9"/>
      <c r="AN7" s="9"/>
    </row>
    <row r="8" spans="2:40">
      <c r="B8" s="19" t="s">
        <v>818</v>
      </c>
      <c r="C8" s="19" t="s">
        <v>819</v>
      </c>
      <c r="D8" s="28"/>
      <c r="E8" s="28"/>
      <c r="F8" s="28"/>
      <c r="G8" s="52" t="s">
        <v>727</v>
      </c>
      <c r="H8" s="28"/>
      <c r="I8" s="28"/>
      <c r="J8" s="28"/>
      <c r="K8" s="28"/>
      <c r="L8" s="28"/>
      <c r="M8" s="28"/>
      <c r="N8" s="28"/>
      <c r="O8" s="28"/>
      <c r="P8" s="28"/>
      <c r="Q8" s="28"/>
      <c r="R8" s="28"/>
      <c r="S8" s="28"/>
      <c r="T8" s="28"/>
      <c r="U8" s="9"/>
      <c r="V8" s="84"/>
      <c r="W8" s="84"/>
      <c r="X8" s="84"/>
      <c r="Y8" s="84"/>
      <c r="Z8" s="84"/>
      <c r="AA8" s="84"/>
      <c r="AB8" s="84"/>
      <c r="AC8" s="84"/>
      <c r="AD8" s="84"/>
      <c r="AE8" s="84"/>
      <c r="AF8" s="84"/>
      <c r="AG8" s="84"/>
      <c r="AH8" s="84"/>
      <c r="AI8" s="84"/>
      <c r="AJ8" s="9"/>
      <c r="AK8" s="9"/>
      <c r="AL8" s="9"/>
      <c r="AM8" s="9"/>
      <c r="AN8" s="9"/>
    </row>
    <row r="9" spans="2:40">
      <c r="B9" s="19" t="s">
        <v>820</v>
      </c>
      <c r="C9" s="53" t="s">
        <v>821</v>
      </c>
      <c r="D9" s="28"/>
      <c r="E9" s="28" t="s">
        <v>727</v>
      </c>
      <c r="F9" s="28"/>
      <c r="G9" s="28"/>
      <c r="H9" s="28"/>
      <c r="I9" s="28"/>
      <c r="J9" s="28"/>
      <c r="K9" s="28"/>
      <c r="L9" s="31"/>
      <c r="M9" s="28"/>
      <c r="N9" s="28"/>
      <c r="O9" s="28"/>
      <c r="P9" s="28"/>
      <c r="Q9" s="28"/>
      <c r="R9" s="28"/>
      <c r="S9" s="28"/>
      <c r="T9" s="28"/>
      <c r="U9" s="9"/>
      <c r="V9" s="84"/>
      <c r="W9" s="84"/>
      <c r="X9" s="84"/>
      <c r="Y9" s="84"/>
      <c r="Z9" s="84"/>
      <c r="AA9" s="84"/>
      <c r="AB9" s="84"/>
      <c r="AC9" s="84"/>
      <c r="AD9" s="84"/>
      <c r="AE9" s="84"/>
      <c r="AF9" s="84"/>
      <c r="AG9" s="84"/>
      <c r="AH9" s="84"/>
      <c r="AI9" s="84"/>
      <c r="AJ9" s="9"/>
      <c r="AK9" s="9"/>
      <c r="AL9" s="9"/>
      <c r="AM9" s="9"/>
      <c r="AN9" s="9"/>
    </row>
    <row r="10" spans="2:40">
      <c r="B10" s="19" t="s">
        <v>822</v>
      </c>
      <c r="C10" s="19" t="s">
        <v>823</v>
      </c>
      <c r="D10" s="28" t="s">
        <v>727</v>
      </c>
      <c r="E10" s="28"/>
      <c r="F10" s="28"/>
      <c r="G10" s="28"/>
      <c r="H10" s="28"/>
      <c r="I10" s="28"/>
      <c r="J10" s="28"/>
      <c r="K10" s="28"/>
      <c r="L10" s="31"/>
      <c r="M10" s="28"/>
      <c r="N10" s="28"/>
      <c r="O10" s="28"/>
      <c r="P10" s="28"/>
      <c r="Q10" s="28"/>
      <c r="R10" s="28"/>
      <c r="S10" s="28"/>
      <c r="T10" s="28"/>
      <c r="U10" s="9"/>
      <c r="V10" s="84"/>
      <c r="W10" s="84"/>
      <c r="X10" s="84"/>
      <c r="Y10" s="84"/>
      <c r="Z10" s="84"/>
      <c r="AA10" s="84"/>
      <c r="AB10" s="84"/>
      <c r="AC10" s="84"/>
      <c r="AD10" s="84"/>
      <c r="AE10" s="84"/>
      <c r="AF10" s="84"/>
      <c r="AG10" s="84"/>
      <c r="AH10" s="84"/>
      <c r="AI10" s="84"/>
      <c r="AJ10" s="9"/>
      <c r="AK10" s="9"/>
      <c r="AL10" s="9"/>
      <c r="AM10" s="9"/>
      <c r="AN10" s="9"/>
    </row>
    <row r="11" spans="2:40">
      <c r="B11" s="19" t="s">
        <v>824</v>
      </c>
      <c r="C11" s="19" t="s">
        <v>825</v>
      </c>
      <c r="D11" s="28" t="s">
        <v>727</v>
      </c>
      <c r="E11" s="28"/>
      <c r="F11" s="28"/>
      <c r="G11" s="28"/>
      <c r="H11" s="28"/>
      <c r="I11" s="28"/>
      <c r="J11" s="28"/>
      <c r="K11" s="28"/>
      <c r="L11" s="31"/>
      <c r="M11" s="28"/>
      <c r="N11" s="28"/>
      <c r="O11" s="28"/>
      <c r="P11" s="28"/>
      <c r="Q11" s="28"/>
      <c r="R11" s="28"/>
      <c r="S11" s="28"/>
      <c r="T11" s="28"/>
      <c r="U11" s="9"/>
      <c r="V11" s="84"/>
      <c r="W11" s="84"/>
      <c r="X11" s="84"/>
      <c r="Y11" s="84"/>
      <c r="Z11" s="84"/>
      <c r="AA11" s="84"/>
      <c r="AB11" s="84"/>
      <c r="AC11" s="84"/>
      <c r="AD11" s="84"/>
      <c r="AE11" s="84"/>
      <c r="AF11" s="84"/>
      <c r="AG11" s="84"/>
      <c r="AH11" s="84"/>
      <c r="AI11" s="84"/>
      <c r="AJ11" s="9"/>
      <c r="AK11" s="9"/>
      <c r="AL11" s="9"/>
      <c r="AM11" s="9"/>
      <c r="AN11" s="9"/>
    </row>
    <row r="12" spans="2:40">
      <c r="B12" s="19" t="s">
        <v>826</v>
      </c>
      <c r="C12" s="19" t="s">
        <v>827</v>
      </c>
      <c r="D12" s="28"/>
      <c r="E12" s="28" t="s">
        <v>727</v>
      </c>
      <c r="F12" s="28"/>
      <c r="G12" s="28"/>
      <c r="H12" s="28"/>
      <c r="I12" s="28"/>
      <c r="J12" s="28"/>
      <c r="K12" s="28"/>
      <c r="L12" s="31"/>
      <c r="M12" s="28"/>
      <c r="N12" s="28"/>
      <c r="O12" s="28"/>
      <c r="P12" s="28"/>
      <c r="Q12" s="28"/>
      <c r="R12" s="28"/>
      <c r="S12" s="28"/>
      <c r="T12" s="28"/>
      <c r="U12" s="9"/>
      <c r="V12" s="84"/>
      <c r="W12" s="84"/>
      <c r="X12" s="84"/>
      <c r="Y12" s="84"/>
      <c r="Z12" s="84"/>
      <c r="AA12" s="84"/>
      <c r="AB12" s="84"/>
      <c r="AC12" s="84"/>
      <c r="AD12" s="84"/>
      <c r="AE12" s="84"/>
      <c r="AF12" s="84"/>
      <c r="AG12" s="84"/>
      <c r="AH12" s="84"/>
      <c r="AI12" s="84"/>
      <c r="AJ12" s="9"/>
      <c r="AK12" s="9"/>
      <c r="AL12" s="9"/>
      <c r="AM12" s="9"/>
      <c r="AN12" s="9"/>
    </row>
    <row r="13" spans="2:40">
      <c r="B13" s="19" t="s">
        <v>826</v>
      </c>
      <c r="C13" s="19" t="s">
        <v>828</v>
      </c>
      <c r="D13" s="28"/>
      <c r="E13" s="28" t="s">
        <v>727</v>
      </c>
      <c r="F13" s="28"/>
      <c r="G13" s="28"/>
      <c r="H13" s="28"/>
      <c r="I13" s="28"/>
      <c r="J13" s="28"/>
      <c r="K13" s="28"/>
      <c r="L13" s="31"/>
      <c r="M13" s="28"/>
      <c r="N13" s="28"/>
      <c r="O13" s="28"/>
      <c r="P13" s="28"/>
      <c r="Q13" s="28"/>
      <c r="R13" s="28"/>
      <c r="S13" s="28"/>
      <c r="T13" s="28"/>
      <c r="U13" s="9"/>
      <c r="V13" s="84"/>
      <c r="W13" s="84"/>
      <c r="X13" s="84"/>
      <c r="Y13" s="84"/>
      <c r="Z13" s="84"/>
      <c r="AA13" s="84"/>
      <c r="AB13" s="84"/>
      <c r="AC13" s="84"/>
      <c r="AD13" s="84"/>
      <c r="AE13" s="84"/>
      <c r="AF13" s="84"/>
      <c r="AG13" s="84"/>
      <c r="AH13" s="84"/>
      <c r="AI13" s="84"/>
      <c r="AJ13" s="9"/>
      <c r="AK13" s="9"/>
      <c r="AL13" s="9"/>
      <c r="AM13" s="9"/>
      <c r="AN13" s="9"/>
    </row>
    <row r="14" spans="2:40">
      <c r="B14" s="19" t="s">
        <v>829</v>
      </c>
      <c r="C14" s="19" t="s">
        <v>830</v>
      </c>
      <c r="D14" s="28" t="s">
        <v>727</v>
      </c>
      <c r="E14" s="28" t="s">
        <v>727</v>
      </c>
      <c r="F14" s="28"/>
      <c r="G14" s="28"/>
      <c r="H14" s="28"/>
      <c r="I14" s="28"/>
      <c r="J14" s="28"/>
      <c r="K14" s="28"/>
      <c r="L14" s="31"/>
      <c r="M14" s="28"/>
      <c r="N14" s="28"/>
      <c r="O14" s="28"/>
      <c r="P14" s="28"/>
      <c r="Q14" s="28"/>
      <c r="R14" s="28"/>
      <c r="S14" s="28"/>
      <c r="T14" s="28"/>
      <c r="U14" s="9"/>
      <c r="V14" s="84"/>
      <c r="W14" s="84"/>
      <c r="X14" s="84"/>
      <c r="Y14" s="84"/>
      <c r="Z14" s="84"/>
      <c r="AA14" s="84"/>
      <c r="AB14" s="84"/>
      <c r="AC14" s="84"/>
      <c r="AD14" s="84"/>
      <c r="AE14" s="84"/>
      <c r="AF14" s="84"/>
      <c r="AG14" s="84"/>
      <c r="AH14" s="84"/>
      <c r="AI14" s="84"/>
      <c r="AJ14" s="9"/>
      <c r="AK14" s="9"/>
      <c r="AL14" s="9"/>
      <c r="AM14" s="9"/>
      <c r="AN14" s="9"/>
    </row>
    <row r="15" spans="2:40">
      <c r="B15" s="19" t="s">
        <v>831</v>
      </c>
      <c r="C15" s="19" t="s">
        <v>832</v>
      </c>
      <c r="D15" s="28" t="s">
        <v>727</v>
      </c>
      <c r="E15" s="28"/>
      <c r="F15" s="28"/>
      <c r="G15" s="28"/>
      <c r="H15" s="28"/>
      <c r="I15" s="28"/>
      <c r="J15" s="28"/>
      <c r="K15" s="28"/>
      <c r="L15" s="31"/>
      <c r="M15" s="28"/>
      <c r="N15" s="28"/>
      <c r="O15" s="28"/>
      <c r="P15" s="28"/>
      <c r="Q15" s="28"/>
      <c r="R15" s="28"/>
      <c r="S15" s="28"/>
      <c r="T15" s="28"/>
      <c r="U15" s="9"/>
      <c r="V15" s="84"/>
      <c r="W15" s="84"/>
      <c r="X15" s="84"/>
      <c r="Y15" s="84"/>
      <c r="Z15" s="84"/>
      <c r="AA15" s="84"/>
      <c r="AB15" s="84"/>
      <c r="AC15" s="84"/>
      <c r="AD15" s="84"/>
      <c r="AE15" s="84"/>
      <c r="AF15" s="84"/>
      <c r="AG15" s="84"/>
      <c r="AH15" s="84"/>
      <c r="AI15" s="84"/>
      <c r="AJ15" s="9"/>
      <c r="AK15" s="9"/>
      <c r="AL15" s="9"/>
      <c r="AM15" s="9"/>
      <c r="AN15" s="9"/>
    </row>
    <row r="16" spans="2:40">
      <c r="B16" s="19" t="s">
        <v>831</v>
      </c>
      <c r="C16" s="19" t="s">
        <v>833</v>
      </c>
      <c r="D16" s="28" t="s">
        <v>727</v>
      </c>
      <c r="E16" s="28"/>
      <c r="F16" s="28"/>
      <c r="G16" s="28"/>
      <c r="H16" s="28"/>
      <c r="I16" s="28"/>
      <c r="J16" s="28"/>
      <c r="K16" s="28"/>
      <c r="L16" s="31"/>
      <c r="M16" s="28"/>
      <c r="N16" s="28"/>
      <c r="O16" s="28"/>
      <c r="P16" s="28"/>
      <c r="Q16" s="28"/>
      <c r="R16" s="28"/>
      <c r="S16" s="28"/>
      <c r="T16" s="28"/>
      <c r="U16" s="9"/>
      <c r="V16" s="84"/>
      <c r="W16" s="84"/>
      <c r="X16" s="84"/>
      <c r="Y16" s="84"/>
      <c r="Z16" s="84"/>
      <c r="AA16" s="84"/>
      <c r="AB16" s="84"/>
      <c r="AC16" s="84"/>
      <c r="AD16" s="84"/>
      <c r="AE16" s="84"/>
      <c r="AF16" s="84"/>
      <c r="AG16" s="84"/>
      <c r="AH16" s="84"/>
      <c r="AI16" s="84"/>
      <c r="AJ16" s="9"/>
      <c r="AK16" s="9"/>
      <c r="AL16" s="9"/>
      <c r="AM16" s="9"/>
      <c r="AN16" s="9"/>
    </row>
    <row r="17" spans="2:40">
      <c r="B17" s="19" t="s">
        <v>831</v>
      </c>
      <c r="C17" s="19" t="s">
        <v>834</v>
      </c>
      <c r="D17" s="28" t="s">
        <v>727</v>
      </c>
      <c r="E17" s="28"/>
      <c r="F17" s="28"/>
      <c r="G17" s="28"/>
      <c r="H17" s="28"/>
      <c r="I17" s="28"/>
      <c r="J17" s="28"/>
      <c r="K17" s="28"/>
      <c r="L17" s="31"/>
      <c r="M17" s="28"/>
      <c r="N17" s="28"/>
      <c r="O17" s="28"/>
      <c r="P17" s="28"/>
      <c r="Q17" s="28"/>
      <c r="R17" s="28"/>
      <c r="S17" s="28"/>
      <c r="T17" s="28"/>
      <c r="U17" s="9"/>
      <c r="V17" s="84"/>
      <c r="W17" s="84"/>
      <c r="X17" s="84"/>
      <c r="Y17" s="84"/>
      <c r="Z17" s="84"/>
      <c r="AA17" s="84"/>
      <c r="AB17" s="84"/>
      <c r="AC17" s="84"/>
      <c r="AD17" s="84"/>
      <c r="AE17" s="84"/>
      <c r="AF17" s="84"/>
      <c r="AG17" s="84"/>
      <c r="AH17" s="84"/>
      <c r="AI17" s="84"/>
      <c r="AJ17" s="9"/>
      <c r="AK17" s="9"/>
      <c r="AL17" s="9"/>
      <c r="AM17" s="9"/>
      <c r="AN17" s="9"/>
    </row>
    <row r="18" spans="2:40">
      <c r="B18" s="19" t="s">
        <v>831</v>
      </c>
      <c r="C18" s="19" t="s">
        <v>835</v>
      </c>
      <c r="D18" s="28" t="s">
        <v>727</v>
      </c>
      <c r="E18" s="28"/>
      <c r="F18" s="28"/>
      <c r="G18" s="28"/>
      <c r="H18" s="28"/>
      <c r="I18" s="28"/>
      <c r="J18" s="28"/>
      <c r="K18" s="28"/>
      <c r="L18" s="31"/>
      <c r="M18" s="28"/>
      <c r="N18" s="28"/>
      <c r="O18" s="28"/>
      <c r="P18" s="28"/>
      <c r="Q18" s="28"/>
      <c r="R18" s="28"/>
      <c r="S18" s="28"/>
      <c r="T18" s="28"/>
      <c r="U18" s="9"/>
      <c r="V18" s="84"/>
      <c r="W18" s="84"/>
      <c r="X18" s="84"/>
      <c r="Y18" s="84"/>
      <c r="Z18" s="84"/>
      <c r="AA18" s="84"/>
      <c r="AB18" s="84"/>
      <c r="AC18" s="84"/>
      <c r="AD18" s="84"/>
      <c r="AE18" s="84"/>
      <c r="AF18" s="84"/>
      <c r="AG18" s="84"/>
      <c r="AH18" s="84"/>
      <c r="AI18" s="84"/>
      <c r="AJ18" s="9"/>
      <c r="AK18" s="9"/>
      <c r="AL18" s="9"/>
      <c r="AM18" s="9"/>
      <c r="AN18" s="9"/>
    </row>
    <row r="19" spans="2:40">
      <c r="B19" s="19" t="s">
        <v>836</v>
      </c>
      <c r="C19" s="19" t="s">
        <v>837</v>
      </c>
      <c r="D19" s="28"/>
      <c r="E19" s="28" t="s">
        <v>727</v>
      </c>
      <c r="F19" s="28"/>
      <c r="G19" s="28"/>
      <c r="H19" s="28"/>
      <c r="I19" s="28"/>
      <c r="J19" s="28"/>
      <c r="K19" s="28"/>
      <c r="L19" s="31"/>
      <c r="M19" s="28"/>
      <c r="N19" s="28"/>
      <c r="O19" s="28"/>
      <c r="P19" s="28"/>
      <c r="Q19" s="28"/>
      <c r="R19" s="28"/>
      <c r="S19" s="28"/>
      <c r="T19" s="28"/>
      <c r="U19" s="29"/>
      <c r="V19" s="106"/>
      <c r="W19" s="106"/>
      <c r="X19" s="84"/>
      <c r="Y19" s="84"/>
      <c r="Z19" s="84"/>
      <c r="AA19" s="84"/>
      <c r="AB19" s="84"/>
      <c r="AC19" s="84"/>
      <c r="AD19" s="84"/>
      <c r="AE19" s="84"/>
      <c r="AF19" s="84"/>
      <c r="AG19" s="84"/>
      <c r="AH19" s="84"/>
      <c r="AI19" s="84"/>
      <c r="AJ19" s="9"/>
      <c r="AK19" s="9"/>
      <c r="AL19" s="9"/>
      <c r="AM19" s="9"/>
      <c r="AN19" s="9"/>
    </row>
    <row r="20" spans="2:40">
      <c r="B20" s="19" t="s">
        <v>838</v>
      </c>
      <c r="C20" s="19" t="s">
        <v>839</v>
      </c>
      <c r="D20" s="28"/>
      <c r="E20" s="28"/>
      <c r="F20" s="28" t="s">
        <v>727</v>
      </c>
      <c r="G20" s="28"/>
      <c r="H20" s="28"/>
      <c r="I20" s="28"/>
      <c r="J20" s="28"/>
      <c r="K20" s="28"/>
      <c r="L20" s="31"/>
      <c r="M20" s="28"/>
      <c r="N20" s="28"/>
      <c r="O20" s="28"/>
      <c r="P20" s="28"/>
      <c r="Q20" s="28"/>
      <c r="R20" s="28"/>
      <c r="S20" s="28"/>
      <c r="T20" s="28"/>
      <c r="U20" s="29"/>
      <c r="V20" s="106"/>
      <c r="W20" s="106"/>
      <c r="X20" s="84"/>
      <c r="Y20" s="84"/>
      <c r="Z20" s="84"/>
      <c r="AA20" s="84"/>
      <c r="AB20" s="84"/>
      <c r="AC20" s="84"/>
      <c r="AD20" s="84"/>
      <c r="AE20" s="84"/>
      <c r="AF20" s="84"/>
      <c r="AG20" s="84"/>
      <c r="AH20" s="84"/>
      <c r="AI20" s="84"/>
      <c r="AJ20" s="9"/>
      <c r="AK20" s="9"/>
      <c r="AL20" s="9"/>
      <c r="AM20" s="9"/>
      <c r="AN20" s="9"/>
    </row>
    <row r="21" spans="2:40" ht="15.75" customHeight="1">
      <c r="B21" s="19" t="s">
        <v>840</v>
      </c>
      <c r="C21" s="19" t="s">
        <v>841</v>
      </c>
      <c r="D21" s="28" t="s">
        <v>727</v>
      </c>
      <c r="E21" s="28"/>
      <c r="F21" s="28"/>
      <c r="G21" s="28"/>
      <c r="H21" s="28"/>
      <c r="I21" s="28"/>
      <c r="J21" s="28"/>
      <c r="K21" s="28"/>
      <c r="L21" s="31"/>
      <c r="M21" s="28"/>
      <c r="N21" s="28"/>
      <c r="O21" s="28"/>
      <c r="P21" s="28"/>
      <c r="Q21" s="28"/>
      <c r="R21" s="28"/>
      <c r="S21" s="28"/>
      <c r="T21" s="28"/>
      <c r="U21" s="29"/>
      <c r="V21" s="106"/>
      <c r="W21" s="106"/>
      <c r="X21" s="84"/>
      <c r="Y21" s="84"/>
      <c r="Z21" s="84"/>
      <c r="AA21" s="84"/>
      <c r="AB21" s="84"/>
      <c r="AC21" s="84"/>
      <c r="AD21" s="84"/>
      <c r="AE21" s="84"/>
      <c r="AF21" s="84"/>
      <c r="AG21" s="84"/>
      <c r="AH21" s="84"/>
      <c r="AI21" s="84"/>
      <c r="AJ21" s="9"/>
      <c r="AK21" s="9"/>
      <c r="AL21" s="9"/>
      <c r="AM21" s="9"/>
      <c r="AN21" s="9"/>
    </row>
    <row r="22" spans="2:40" ht="15.75" customHeight="1">
      <c r="B22" s="19" t="s">
        <v>842</v>
      </c>
      <c r="C22" s="19" t="s">
        <v>843</v>
      </c>
      <c r="D22" s="28"/>
      <c r="E22" s="28" t="s">
        <v>727</v>
      </c>
      <c r="F22" s="28"/>
      <c r="G22" s="28"/>
      <c r="H22" s="28"/>
      <c r="I22" s="28"/>
      <c r="J22" s="28"/>
      <c r="K22" s="28"/>
      <c r="L22" s="31"/>
      <c r="M22" s="28"/>
      <c r="N22" s="28"/>
      <c r="O22" s="28"/>
      <c r="P22" s="28"/>
      <c r="Q22" s="28"/>
      <c r="R22" s="28"/>
      <c r="S22" s="28"/>
      <c r="T22" s="28"/>
      <c r="U22" s="29"/>
      <c r="V22" s="106"/>
      <c r="W22" s="106"/>
      <c r="X22" s="84"/>
      <c r="Y22" s="84"/>
      <c r="Z22" s="84"/>
      <c r="AA22" s="84"/>
      <c r="AB22" s="84"/>
      <c r="AC22" s="84"/>
      <c r="AD22" s="84"/>
      <c r="AE22" s="84"/>
      <c r="AF22" s="84"/>
      <c r="AG22" s="84"/>
      <c r="AH22" s="84"/>
      <c r="AI22" s="84"/>
      <c r="AJ22" s="9"/>
      <c r="AK22" s="9"/>
      <c r="AL22" s="9"/>
      <c r="AM22" s="9"/>
      <c r="AN22" s="9"/>
    </row>
    <row r="23" spans="2:40" ht="15.75" customHeight="1">
      <c r="B23" s="19" t="s">
        <v>844</v>
      </c>
      <c r="C23" s="19" t="s">
        <v>845</v>
      </c>
      <c r="D23" s="28"/>
      <c r="E23" s="28"/>
      <c r="F23" s="28"/>
      <c r="G23" s="28"/>
      <c r="H23" s="28" t="s">
        <v>727</v>
      </c>
      <c r="I23" s="28"/>
      <c r="J23" s="28"/>
      <c r="K23" s="28"/>
      <c r="L23" s="31"/>
      <c r="M23" s="28"/>
      <c r="N23" s="28"/>
      <c r="O23" s="28"/>
      <c r="P23" s="28"/>
      <c r="Q23" s="28"/>
      <c r="R23" s="28"/>
      <c r="S23" s="28"/>
      <c r="T23" s="28"/>
      <c r="U23" s="29"/>
      <c r="V23" s="106"/>
      <c r="W23" s="106"/>
      <c r="X23" s="84"/>
      <c r="Y23" s="84"/>
      <c r="Z23" s="84"/>
      <c r="AA23" s="84"/>
      <c r="AB23" s="84"/>
      <c r="AC23" s="84"/>
      <c r="AD23" s="84"/>
      <c r="AE23" s="84"/>
      <c r="AF23" s="84"/>
      <c r="AG23" s="84"/>
      <c r="AH23" s="84"/>
      <c r="AI23" s="84"/>
      <c r="AJ23" s="9"/>
      <c r="AK23" s="9"/>
      <c r="AL23" s="9"/>
      <c r="AM23" s="9"/>
      <c r="AN23" s="9"/>
    </row>
    <row r="24" spans="2:40" ht="15.75" customHeight="1">
      <c r="B24" s="19" t="s">
        <v>846</v>
      </c>
      <c r="C24" s="19" t="s">
        <v>847</v>
      </c>
      <c r="D24" s="28" t="s">
        <v>727</v>
      </c>
      <c r="E24" s="28"/>
      <c r="F24" s="28"/>
      <c r="G24" s="28"/>
      <c r="H24" s="28"/>
      <c r="I24" s="28"/>
      <c r="J24" s="28"/>
      <c r="K24" s="28"/>
      <c r="L24" s="31"/>
      <c r="M24" s="28"/>
      <c r="N24" s="28"/>
      <c r="O24" s="28"/>
      <c r="P24" s="28"/>
      <c r="Q24" s="28"/>
      <c r="R24" s="28"/>
      <c r="S24" s="28"/>
      <c r="T24" s="28"/>
      <c r="U24" s="29"/>
      <c r="V24" s="106"/>
      <c r="W24" s="106"/>
      <c r="X24" s="84"/>
      <c r="Y24" s="84"/>
      <c r="Z24" s="84"/>
      <c r="AA24" s="84"/>
      <c r="AB24" s="84"/>
      <c r="AC24" s="84"/>
      <c r="AD24" s="84"/>
      <c r="AE24" s="84"/>
      <c r="AF24" s="84"/>
      <c r="AG24" s="84"/>
      <c r="AH24" s="84"/>
      <c r="AI24" s="84"/>
      <c r="AJ24" s="9"/>
      <c r="AK24" s="9"/>
      <c r="AL24" s="9"/>
      <c r="AM24" s="9"/>
      <c r="AN24" s="9"/>
    </row>
    <row r="25" spans="2:40" ht="15.75" customHeight="1">
      <c r="B25" s="19" t="s">
        <v>848</v>
      </c>
      <c r="C25" s="19" t="s">
        <v>849</v>
      </c>
      <c r="D25" s="28" t="s">
        <v>727</v>
      </c>
      <c r="E25" s="28"/>
      <c r="F25" s="28"/>
      <c r="G25" s="28"/>
      <c r="H25" s="28"/>
      <c r="I25" s="28"/>
      <c r="J25" s="28"/>
      <c r="K25" s="28"/>
      <c r="L25" s="31"/>
      <c r="M25" s="28"/>
      <c r="N25" s="28"/>
      <c r="O25" s="28"/>
      <c r="P25" s="28"/>
      <c r="Q25" s="28"/>
      <c r="R25" s="28"/>
      <c r="S25" s="28"/>
      <c r="T25" s="28"/>
      <c r="U25" s="29"/>
      <c r="V25" s="106"/>
      <c r="W25" s="106"/>
      <c r="X25" s="84"/>
      <c r="Y25" s="84"/>
      <c r="Z25" s="84"/>
      <c r="AA25" s="84"/>
      <c r="AB25" s="84"/>
      <c r="AC25" s="84"/>
      <c r="AD25" s="84"/>
      <c r="AE25" s="84"/>
      <c r="AF25" s="84"/>
      <c r="AG25" s="84"/>
      <c r="AH25" s="84"/>
      <c r="AI25" s="84"/>
      <c r="AJ25" s="9"/>
      <c r="AK25" s="9"/>
      <c r="AL25" s="9"/>
      <c r="AM25" s="9"/>
      <c r="AN25" s="9"/>
    </row>
    <row r="26" spans="2:40" ht="15.75" customHeight="1">
      <c r="B26" s="19" t="s">
        <v>850</v>
      </c>
      <c r="C26" s="19" t="s">
        <v>851</v>
      </c>
      <c r="D26" s="28"/>
      <c r="E26" s="28"/>
      <c r="F26" s="28"/>
      <c r="G26" s="28"/>
      <c r="H26" s="28"/>
      <c r="I26" s="28" t="s">
        <v>727</v>
      </c>
      <c r="J26" s="28"/>
      <c r="K26" s="28"/>
      <c r="L26" s="31"/>
      <c r="M26" s="28"/>
      <c r="N26" s="28"/>
      <c r="O26" s="28"/>
      <c r="P26" s="28"/>
      <c r="Q26" s="28"/>
      <c r="R26" s="28"/>
      <c r="S26" s="28"/>
      <c r="T26" s="28"/>
      <c r="U26" s="29"/>
      <c r="V26" s="106"/>
      <c r="W26" s="106"/>
      <c r="X26" s="84"/>
      <c r="Y26" s="84"/>
      <c r="Z26" s="84"/>
      <c r="AA26" s="84"/>
      <c r="AB26" s="84"/>
      <c r="AC26" s="84"/>
      <c r="AD26" s="84"/>
      <c r="AE26" s="84"/>
      <c r="AF26" s="84"/>
      <c r="AG26" s="84"/>
      <c r="AH26" s="84"/>
      <c r="AI26" s="84"/>
      <c r="AJ26" s="9"/>
      <c r="AK26" s="9"/>
      <c r="AL26" s="9"/>
      <c r="AM26" s="9"/>
      <c r="AN26" s="9"/>
    </row>
    <row r="27" spans="2:40" ht="15.75" customHeight="1">
      <c r="B27" s="19" t="s">
        <v>852</v>
      </c>
      <c r="C27" s="19" t="s">
        <v>853</v>
      </c>
      <c r="D27" s="28"/>
      <c r="E27" s="28"/>
      <c r="F27" s="28"/>
      <c r="G27" s="28"/>
      <c r="H27" s="28"/>
      <c r="I27" s="28"/>
      <c r="J27" s="28" t="s">
        <v>727</v>
      </c>
      <c r="K27" s="28"/>
      <c r="L27" s="31"/>
      <c r="M27" s="28"/>
      <c r="N27" s="28"/>
      <c r="O27" s="28"/>
      <c r="P27" s="28"/>
      <c r="Q27" s="28"/>
      <c r="R27" s="28"/>
      <c r="S27" s="28"/>
      <c r="T27" s="28"/>
      <c r="U27" s="29"/>
      <c r="V27" s="106"/>
      <c r="W27" s="106"/>
      <c r="X27" s="84"/>
      <c r="Y27" s="84"/>
      <c r="Z27" s="84"/>
      <c r="AA27" s="84"/>
      <c r="AB27" s="84"/>
      <c r="AC27" s="84"/>
      <c r="AD27" s="84"/>
      <c r="AE27" s="84"/>
      <c r="AF27" s="84"/>
      <c r="AG27" s="84"/>
      <c r="AH27" s="84"/>
      <c r="AI27" s="84"/>
      <c r="AJ27" s="9"/>
      <c r="AK27" s="9"/>
      <c r="AL27" s="9"/>
      <c r="AM27" s="9"/>
      <c r="AN27" s="9"/>
    </row>
    <row r="28" spans="2:40" ht="15.75" customHeight="1">
      <c r="B28" s="19" t="s">
        <v>854</v>
      </c>
      <c r="C28" s="19" t="s">
        <v>855</v>
      </c>
      <c r="D28" s="28" t="s">
        <v>727</v>
      </c>
      <c r="E28" s="28"/>
      <c r="F28" s="28"/>
      <c r="G28" s="28"/>
      <c r="H28" s="28"/>
      <c r="I28" s="28"/>
      <c r="J28" s="28"/>
      <c r="K28" s="28"/>
      <c r="L28" s="31"/>
      <c r="M28" s="28"/>
      <c r="N28" s="28"/>
      <c r="O28" s="28"/>
      <c r="P28" s="28"/>
      <c r="Q28" s="28"/>
      <c r="R28" s="28"/>
      <c r="S28" s="28"/>
      <c r="T28" s="28"/>
      <c r="U28" s="29"/>
      <c r="V28" s="106"/>
      <c r="W28" s="106"/>
      <c r="X28" s="84"/>
      <c r="Y28" s="84"/>
      <c r="Z28" s="84"/>
      <c r="AA28" s="84"/>
      <c r="AB28" s="84"/>
      <c r="AC28" s="84"/>
      <c r="AD28" s="84"/>
      <c r="AE28" s="84"/>
      <c r="AF28" s="84"/>
      <c r="AG28" s="84"/>
      <c r="AH28" s="84"/>
      <c r="AI28" s="84"/>
      <c r="AJ28" s="9"/>
      <c r="AK28" s="9"/>
      <c r="AL28" s="9"/>
      <c r="AM28" s="9"/>
      <c r="AN28" s="9"/>
    </row>
    <row r="29" spans="2:40" ht="15.75" customHeight="1">
      <c r="B29" s="19" t="s">
        <v>856</v>
      </c>
      <c r="C29" s="19" t="s">
        <v>857</v>
      </c>
      <c r="D29" s="28" t="s">
        <v>858</v>
      </c>
      <c r="E29" s="28" t="s">
        <v>858</v>
      </c>
      <c r="F29" s="28" t="s">
        <v>858</v>
      </c>
      <c r="G29" s="28" t="s">
        <v>858</v>
      </c>
      <c r="H29" s="28" t="s">
        <v>858</v>
      </c>
      <c r="I29" s="28" t="s">
        <v>858</v>
      </c>
      <c r="J29" s="28" t="s">
        <v>858</v>
      </c>
      <c r="K29" s="28" t="s">
        <v>858</v>
      </c>
      <c r="L29" s="28" t="s">
        <v>858</v>
      </c>
      <c r="M29" s="28" t="s">
        <v>858</v>
      </c>
      <c r="N29" s="28" t="s">
        <v>858</v>
      </c>
      <c r="O29" s="28" t="s">
        <v>858</v>
      </c>
      <c r="P29" s="28" t="s">
        <v>858</v>
      </c>
      <c r="Q29" s="28" t="s">
        <v>858</v>
      </c>
      <c r="R29" s="28"/>
      <c r="S29" s="28" t="s">
        <v>858</v>
      </c>
      <c r="T29" s="28" t="s">
        <v>858</v>
      </c>
      <c r="U29" s="29"/>
      <c r="V29" s="106"/>
      <c r="W29" s="106"/>
      <c r="X29" s="84"/>
      <c r="Y29" s="84"/>
      <c r="Z29" s="84"/>
      <c r="AA29" s="84"/>
      <c r="AB29" s="84"/>
      <c r="AC29" s="84"/>
      <c r="AD29" s="84"/>
      <c r="AE29" s="84"/>
      <c r="AF29" s="84"/>
      <c r="AG29" s="84"/>
      <c r="AH29" s="84"/>
      <c r="AI29" s="84"/>
      <c r="AJ29" s="9"/>
      <c r="AK29" s="9"/>
      <c r="AL29" s="9"/>
      <c r="AM29" s="9"/>
      <c r="AN29" s="9"/>
    </row>
    <row r="30" spans="2:40" ht="15.75" customHeight="1">
      <c r="B30" s="19" t="s">
        <v>859</v>
      </c>
      <c r="C30" s="19" t="s">
        <v>860</v>
      </c>
      <c r="D30" s="28" t="s">
        <v>727</v>
      </c>
      <c r="E30" s="28"/>
      <c r="F30" s="28"/>
      <c r="G30" s="28"/>
      <c r="H30" s="28"/>
      <c r="I30" s="28"/>
      <c r="J30" s="28"/>
      <c r="K30" s="28"/>
      <c r="L30" s="31"/>
      <c r="M30" s="28"/>
      <c r="N30" s="28"/>
      <c r="O30" s="28"/>
      <c r="P30" s="28"/>
      <c r="Q30" s="28"/>
      <c r="R30" s="28"/>
      <c r="S30" s="28"/>
      <c r="T30" s="28"/>
      <c r="U30" s="29"/>
      <c r="V30" s="106"/>
      <c r="W30" s="106"/>
      <c r="X30" s="106"/>
      <c r="Y30" s="106"/>
      <c r="Z30" s="106"/>
      <c r="AA30" s="106"/>
      <c r="AB30" s="84"/>
      <c r="AC30" s="84"/>
      <c r="AD30" s="84"/>
      <c r="AE30" s="84"/>
      <c r="AF30" s="84"/>
      <c r="AG30" s="84"/>
      <c r="AH30" s="84"/>
      <c r="AI30" s="84"/>
      <c r="AJ30" s="9"/>
      <c r="AK30" s="9"/>
      <c r="AL30" s="9"/>
      <c r="AM30" s="9"/>
      <c r="AN30" s="9"/>
    </row>
    <row r="31" spans="2:40" ht="15.75" customHeight="1">
      <c r="B31" s="19" t="s">
        <v>861</v>
      </c>
      <c r="C31" s="19" t="s">
        <v>862</v>
      </c>
      <c r="D31" s="28"/>
      <c r="E31" s="28" t="s">
        <v>727</v>
      </c>
      <c r="F31" s="28"/>
      <c r="G31" s="28"/>
      <c r="H31" s="28"/>
      <c r="I31" s="28"/>
      <c r="J31" s="28"/>
      <c r="K31" s="28"/>
      <c r="L31" s="31"/>
      <c r="M31" s="28"/>
      <c r="N31" s="28"/>
      <c r="O31" s="28"/>
      <c r="P31" s="28"/>
      <c r="Q31" s="28"/>
      <c r="R31" s="28"/>
      <c r="S31" s="28"/>
      <c r="T31" s="28"/>
      <c r="U31" s="29"/>
      <c r="V31" s="106"/>
      <c r="W31" s="106"/>
      <c r="X31" s="106"/>
      <c r="Y31" s="106"/>
      <c r="Z31" s="106"/>
      <c r="AA31" s="106"/>
      <c r="AB31" s="106"/>
      <c r="AC31" s="106"/>
      <c r="AD31" s="106"/>
      <c r="AE31" s="106"/>
      <c r="AF31" s="106"/>
      <c r="AG31" s="106"/>
      <c r="AH31" s="106"/>
      <c r="AI31" s="106"/>
      <c r="AJ31" s="29"/>
      <c r="AK31" s="29"/>
      <c r="AL31" s="29"/>
      <c r="AM31" s="29"/>
      <c r="AN31" s="29"/>
    </row>
    <row r="32" spans="2:40" ht="15.75" customHeight="1">
      <c r="B32" s="19" t="s">
        <v>861</v>
      </c>
      <c r="C32" s="19" t="s">
        <v>863</v>
      </c>
      <c r="D32" s="28"/>
      <c r="E32" s="28" t="s">
        <v>727</v>
      </c>
      <c r="F32" s="28"/>
      <c r="G32" s="28"/>
      <c r="H32" s="28"/>
      <c r="I32" s="28"/>
      <c r="J32" s="28"/>
      <c r="K32" s="28"/>
      <c r="L32" s="31"/>
      <c r="M32" s="28"/>
      <c r="N32" s="28"/>
      <c r="O32" s="28"/>
      <c r="P32" s="28"/>
      <c r="Q32" s="28"/>
      <c r="R32" s="28"/>
      <c r="S32" s="28"/>
      <c r="T32" s="28"/>
      <c r="U32" s="29"/>
      <c r="V32" s="106"/>
      <c r="W32" s="106"/>
      <c r="X32" s="106"/>
      <c r="Y32" s="106"/>
      <c r="Z32" s="106"/>
      <c r="AA32" s="106"/>
      <c r="AB32" s="106"/>
      <c r="AC32" s="106"/>
      <c r="AD32" s="106"/>
      <c r="AE32" s="106"/>
      <c r="AF32" s="106"/>
      <c r="AG32" s="106"/>
      <c r="AH32" s="106"/>
      <c r="AI32" s="106"/>
      <c r="AJ32" s="29"/>
      <c r="AK32" s="29"/>
      <c r="AL32" s="29"/>
      <c r="AM32" s="29"/>
      <c r="AN32" s="29"/>
    </row>
    <row r="33" spans="2:40" ht="15.75" customHeight="1">
      <c r="B33" s="19" t="s">
        <v>861</v>
      </c>
      <c r="C33" s="19" t="s">
        <v>864</v>
      </c>
      <c r="D33" s="28"/>
      <c r="E33" s="28" t="s">
        <v>727</v>
      </c>
      <c r="F33" s="28"/>
      <c r="G33" s="28"/>
      <c r="H33" s="28"/>
      <c r="I33" s="28"/>
      <c r="J33" s="28"/>
      <c r="K33" s="28"/>
      <c r="L33" s="31"/>
      <c r="M33" s="28"/>
      <c r="N33" s="28"/>
      <c r="O33" s="28"/>
      <c r="P33" s="28"/>
      <c r="Q33" s="28"/>
      <c r="R33" s="28"/>
      <c r="S33" s="28"/>
      <c r="T33" s="28"/>
      <c r="U33" s="29"/>
      <c r="V33" s="106"/>
      <c r="W33" s="106"/>
      <c r="X33" s="106"/>
      <c r="Y33" s="106"/>
      <c r="Z33" s="106"/>
      <c r="AA33" s="106"/>
      <c r="AB33" s="106"/>
      <c r="AC33" s="106"/>
      <c r="AD33" s="106"/>
      <c r="AE33" s="106"/>
      <c r="AF33" s="106"/>
      <c r="AG33" s="106"/>
      <c r="AH33" s="106"/>
      <c r="AI33" s="106"/>
      <c r="AJ33" s="29"/>
      <c r="AK33" s="29"/>
      <c r="AL33" s="29"/>
      <c r="AM33" s="29"/>
      <c r="AN33" s="29"/>
    </row>
    <row r="34" spans="2:40" ht="15.75" customHeight="1">
      <c r="B34" s="19" t="s">
        <v>865</v>
      </c>
      <c r="C34" s="19" t="s">
        <v>866</v>
      </c>
      <c r="D34" s="28" t="s">
        <v>727</v>
      </c>
      <c r="E34" s="28"/>
      <c r="F34" s="28"/>
      <c r="G34" s="28"/>
      <c r="H34" s="28"/>
      <c r="I34" s="28"/>
      <c r="J34" s="28"/>
      <c r="K34" s="28"/>
      <c r="L34" s="31"/>
      <c r="M34" s="28"/>
      <c r="N34" s="28"/>
      <c r="O34" s="28"/>
      <c r="P34" s="28"/>
      <c r="Q34" s="28"/>
      <c r="R34" s="28"/>
      <c r="S34" s="28"/>
      <c r="T34" s="28"/>
      <c r="U34" s="29"/>
      <c r="V34" s="106"/>
      <c r="W34" s="106"/>
      <c r="X34" s="106"/>
      <c r="Y34" s="106"/>
      <c r="Z34" s="106"/>
      <c r="AA34" s="106"/>
      <c r="AB34" s="106"/>
      <c r="AC34" s="106"/>
      <c r="AD34" s="106"/>
      <c r="AE34" s="106"/>
      <c r="AF34" s="106"/>
      <c r="AG34" s="106"/>
      <c r="AH34" s="106"/>
      <c r="AI34" s="106"/>
      <c r="AJ34" s="29"/>
      <c r="AK34" s="29"/>
      <c r="AL34" s="29"/>
      <c r="AM34" s="29"/>
      <c r="AN34" s="29"/>
    </row>
    <row r="35" spans="2:40" ht="15.75" customHeight="1">
      <c r="B35" s="19" t="s">
        <v>867</v>
      </c>
      <c r="C35" s="19" t="s">
        <v>866</v>
      </c>
      <c r="D35" s="28" t="s">
        <v>727</v>
      </c>
      <c r="E35" s="28"/>
      <c r="F35" s="28"/>
      <c r="G35" s="28"/>
      <c r="H35" s="28"/>
      <c r="I35" s="28"/>
      <c r="J35" s="28"/>
      <c r="K35" s="28"/>
      <c r="L35" s="31"/>
      <c r="M35" s="28"/>
      <c r="N35" s="28"/>
      <c r="O35" s="28"/>
      <c r="P35" s="28"/>
      <c r="Q35" s="28"/>
      <c r="R35" s="28"/>
      <c r="S35" s="28"/>
      <c r="T35" s="28"/>
      <c r="U35" s="29"/>
      <c r="V35" s="106"/>
      <c r="W35" s="106"/>
      <c r="X35" s="106"/>
      <c r="Y35" s="106"/>
      <c r="Z35" s="106"/>
      <c r="AA35" s="106"/>
      <c r="AB35" s="106"/>
      <c r="AC35" s="106"/>
      <c r="AD35" s="106"/>
      <c r="AE35" s="106"/>
      <c r="AF35" s="106"/>
      <c r="AG35" s="106"/>
      <c r="AH35" s="106"/>
      <c r="AI35" s="106"/>
      <c r="AJ35" s="29"/>
      <c r="AK35" s="29"/>
      <c r="AL35" s="29"/>
      <c r="AM35" s="29"/>
      <c r="AN35" s="29"/>
    </row>
    <row r="36" spans="2:40" ht="15.75" customHeight="1">
      <c r="B36" s="19" t="s">
        <v>868</v>
      </c>
      <c r="C36" s="19" t="s">
        <v>869</v>
      </c>
      <c r="D36" s="28"/>
      <c r="E36" s="28"/>
      <c r="F36" s="28"/>
      <c r="G36" s="28"/>
      <c r="H36" s="28"/>
      <c r="I36" s="28"/>
      <c r="J36" s="28"/>
      <c r="K36" s="28" t="s">
        <v>727</v>
      </c>
      <c r="L36" s="31"/>
      <c r="M36" s="28"/>
      <c r="N36" s="28"/>
      <c r="O36" s="28"/>
      <c r="P36" s="28"/>
      <c r="Q36" s="28"/>
      <c r="R36" s="28"/>
      <c r="S36" s="28"/>
      <c r="T36" s="28"/>
      <c r="U36" s="29"/>
      <c r="V36" s="106"/>
      <c r="W36" s="106"/>
      <c r="X36" s="106"/>
      <c r="Y36" s="106"/>
      <c r="Z36" s="106"/>
      <c r="AA36" s="106"/>
      <c r="AB36" s="106"/>
      <c r="AC36" s="106"/>
      <c r="AD36" s="106"/>
      <c r="AE36" s="106"/>
      <c r="AF36" s="106"/>
      <c r="AG36" s="106"/>
      <c r="AH36" s="106"/>
      <c r="AI36" s="106"/>
      <c r="AJ36" s="29"/>
      <c r="AK36" s="29"/>
      <c r="AL36" s="29"/>
      <c r="AM36" s="29"/>
      <c r="AN36" s="29"/>
    </row>
    <row r="37" spans="2:40" ht="15.75" customHeight="1">
      <c r="B37" s="19" t="s">
        <v>870</v>
      </c>
      <c r="C37" s="19" t="s">
        <v>871</v>
      </c>
      <c r="D37" s="28" t="s">
        <v>727</v>
      </c>
      <c r="E37" s="28"/>
      <c r="F37" s="28"/>
      <c r="G37" s="28"/>
      <c r="H37" s="28"/>
      <c r="I37" s="28"/>
      <c r="J37" s="28"/>
      <c r="K37" s="28"/>
      <c r="L37" s="31"/>
      <c r="M37" s="28"/>
      <c r="N37" s="28"/>
      <c r="O37" s="28"/>
      <c r="P37" s="28"/>
      <c r="Q37" s="28"/>
      <c r="R37" s="28"/>
      <c r="S37" s="28"/>
      <c r="T37" s="28"/>
      <c r="U37" s="29"/>
      <c r="V37" s="106"/>
      <c r="W37" s="106"/>
      <c r="X37" s="106"/>
      <c r="Y37" s="106"/>
      <c r="Z37" s="106"/>
      <c r="AA37" s="106"/>
      <c r="AB37" s="106"/>
      <c r="AC37" s="106"/>
      <c r="AD37" s="106"/>
      <c r="AE37" s="106"/>
      <c r="AF37" s="106"/>
      <c r="AG37" s="106"/>
      <c r="AH37" s="106"/>
      <c r="AI37" s="106"/>
      <c r="AJ37" s="29"/>
      <c r="AK37" s="29"/>
      <c r="AL37" s="29"/>
      <c r="AM37" s="29"/>
      <c r="AN37" s="29"/>
    </row>
    <row r="38" spans="2:40" ht="15.75" customHeight="1">
      <c r="B38" s="19" t="s">
        <v>870</v>
      </c>
      <c r="C38" s="19" t="s">
        <v>872</v>
      </c>
      <c r="D38" s="28" t="s">
        <v>727</v>
      </c>
      <c r="E38" s="28"/>
      <c r="F38" s="28"/>
      <c r="G38" s="28"/>
      <c r="H38" s="28"/>
      <c r="I38" s="28"/>
      <c r="J38" s="28"/>
      <c r="K38" s="28"/>
      <c r="L38" s="31"/>
      <c r="M38" s="28"/>
      <c r="N38" s="28"/>
      <c r="O38" s="28"/>
      <c r="P38" s="28"/>
      <c r="Q38" s="28"/>
      <c r="R38" s="28"/>
      <c r="S38" s="28"/>
      <c r="T38" s="28"/>
      <c r="U38" s="29"/>
      <c r="V38" s="106"/>
      <c r="W38" s="106"/>
      <c r="X38" s="106"/>
      <c r="Y38" s="106"/>
      <c r="Z38" s="106"/>
      <c r="AA38" s="106"/>
      <c r="AB38" s="106"/>
      <c r="AC38" s="106"/>
      <c r="AD38" s="106"/>
      <c r="AE38" s="106"/>
      <c r="AF38" s="106"/>
      <c r="AG38" s="106"/>
      <c r="AH38" s="106"/>
      <c r="AI38" s="106"/>
      <c r="AJ38" s="29"/>
      <c r="AK38" s="29"/>
      <c r="AL38" s="29"/>
      <c r="AM38" s="29"/>
      <c r="AN38" s="29"/>
    </row>
    <row r="39" spans="2:40" ht="15.75" customHeight="1">
      <c r="B39" s="19" t="s">
        <v>873</v>
      </c>
      <c r="C39" s="19" t="s">
        <v>874</v>
      </c>
      <c r="D39" s="28"/>
      <c r="E39" s="28" t="s">
        <v>727</v>
      </c>
      <c r="F39" s="28"/>
      <c r="G39" s="28"/>
      <c r="H39" s="28"/>
      <c r="I39" s="28"/>
      <c r="J39" s="28"/>
      <c r="K39" s="28"/>
      <c r="L39" s="31"/>
      <c r="M39" s="28"/>
      <c r="N39" s="28"/>
      <c r="O39" s="28"/>
      <c r="P39" s="28"/>
      <c r="Q39" s="28"/>
      <c r="R39" s="28"/>
      <c r="S39" s="28"/>
      <c r="T39" s="28"/>
      <c r="U39" s="29"/>
      <c r="V39" s="106"/>
      <c r="W39" s="106"/>
      <c r="X39" s="106"/>
      <c r="Y39" s="106"/>
      <c r="Z39" s="106"/>
      <c r="AA39" s="106"/>
      <c r="AB39" s="106"/>
      <c r="AC39" s="106"/>
      <c r="AD39" s="106"/>
      <c r="AE39" s="106"/>
      <c r="AF39" s="106"/>
      <c r="AG39" s="106"/>
      <c r="AH39" s="106"/>
      <c r="AI39" s="106"/>
      <c r="AJ39" s="29"/>
      <c r="AK39" s="29"/>
      <c r="AL39" s="29"/>
      <c r="AM39" s="29"/>
      <c r="AN39" s="29"/>
    </row>
    <row r="40" spans="2:40" ht="15.75" customHeight="1">
      <c r="B40" s="19" t="s">
        <v>875</v>
      </c>
      <c r="C40" s="19" t="s">
        <v>876</v>
      </c>
      <c r="D40" s="28"/>
      <c r="E40" s="28"/>
      <c r="F40" s="28" t="s">
        <v>727</v>
      </c>
      <c r="G40" s="28"/>
      <c r="H40" s="28"/>
      <c r="I40" s="28"/>
      <c r="J40" s="28"/>
      <c r="K40" s="28"/>
      <c r="L40" s="31"/>
      <c r="M40" s="28"/>
      <c r="N40" s="28"/>
      <c r="O40" s="28"/>
      <c r="P40" s="28"/>
      <c r="Q40" s="28"/>
      <c r="R40" s="28"/>
      <c r="S40" s="28"/>
      <c r="T40" s="28"/>
      <c r="U40" s="29"/>
      <c r="V40" s="106"/>
      <c r="W40" s="106"/>
      <c r="X40" s="106"/>
      <c r="Y40" s="106"/>
      <c r="Z40" s="106"/>
      <c r="AA40" s="106"/>
      <c r="AB40" s="106"/>
      <c r="AC40" s="106"/>
      <c r="AD40" s="106"/>
      <c r="AE40" s="106"/>
      <c r="AF40" s="106"/>
      <c r="AG40" s="106"/>
      <c r="AH40" s="106"/>
      <c r="AI40" s="106"/>
      <c r="AJ40" s="29"/>
      <c r="AK40" s="29"/>
      <c r="AL40" s="29"/>
      <c r="AM40" s="29"/>
      <c r="AN40" s="29"/>
    </row>
    <row r="41" spans="2:40" ht="15.75" customHeight="1">
      <c r="B41" s="19" t="s">
        <v>877</v>
      </c>
      <c r="C41" s="19" t="s">
        <v>878</v>
      </c>
      <c r="D41" s="28"/>
      <c r="E41" s="28"/>
      <c r="F41" s="28" t="s">
        <v>727</v>
      </c>
      <c r="G41" s="28"/>
      <c r="H41" s="28"/>
      <c r="I41" s="28"/>
      <c r="J41" s="28"/>
      <c r="K41" s="28"/>
      <c r="L41" s="31"/>
      <c r="M41" s="28"/>
      <c r="N41" s="28"/>
      <c r="O41" s="28"/>
      <c r="P41" s="28"/>
      <c r="Q41" s="28"/>
      <c r="R41" s="28"/>
      <c r="S41" s="28"/>
      <c r="T41" s="28"/>
      <c r="U41" s="29"/>
      <c r="V41" s="106"/>
      <c r="W41" s="106"/>
      <c r="X41" s="106"/>
      <c r="Y41" s="106"/>
      <c r="Z41" s="106"/>
      <c r="AA41" s="106"/>
      <c r="AB41" s="106"/>
      <c r="AC41" s="106"/>
      <c r="AD41" s="106"/>
      <c r="AE41" s="106"/>
      <c r="AF41" s="106"/>
      <c r="AG41" s="106"/>
      <c r="AH41" s="106"/>
      <c r="AI41" s="106"/>
      <c r="AJ41" s="29"/>
      <c r="AK41" s="29"/>
      <c r="AL41" s="29"/>
      <c r="AM41" s="29"/>
      <c r="AN41" s="29"/>
    </row>
    <row r="42" spans="2:40" ht="15.75" customHeight="1">
      <c r="B42" s="19" t="s">
        <v>879</v>
      </c>
      <c r="C42" s="19" t="s">
        <v>880</v>
      </c>
      <c r="D42" s="28" t="s">
        <v>727</v>
      </c>
      <c r="E42" s="28"/>
      <c r="F42" s="28"/>
      <c r="G42" s="28"/>
      <c r="H42" s="28"/>
      <c r="I42" s="28"/>
      <c r="J42" s="28"/>
      <c r="K42" s="28"/>
      <c r="L42" s="31"/>
      <c r="M42" s="28"/>
      <c r="N42" s="28"/>
      <c r="O42" s="28"/>
      <c r="P42" s="28"/>
      <c r="Q42" s="28"/>
      <c r="R42" s="28"/>
      <c r="S42" s="28"/>
      <c r="T42" s="28"/>
      <c r="U42" s="29"/>
      <c r="V42" s="106"/>
      <c r="W42" s="106"/>
      <c r="X42" s="106"/>
      <c r="Y42" s="106"/>
      <c r="Z42" s="106"/>
      <c r="AA42" s="106"/>
      <c r="AB42" s="106"/>
      <c r="AC42" s="106"/>
      <c r="AD42" s="106"/>
      <c r="AE42" s="106"/>
      <c r="AF42" s="106"/>
      <c r="AG42" s="106"/>
      <c r="AH42" s="106"/>
      <c r="AI42" s="106"/>
      <c r="AJ42" s="29"/>
      <c r="AK42" s="29"/>
      <c r="AL42" s="29"/>
      <c r="AM42" s="29"/>
      <c r="AN42" s="29"/>
    </row>
    <row r="43" spans="2:40" ht="15.75" customHeight="1">
      <c r="B43" s="19" t="s">
        <v>881</v>
      </c>
      <c r="C43" s="19" t="s">
        <v>882</v>
      </c>
      <c r="D43" s="28"/>
      <c r="E43" s="28" t="s">
        <v>727</v>
      </c>
      <c r="F43" s="28"/>
      <c r="G43" s="28"/>
      <c r="H43" s="28"/>
      <c r="I43" s="28"/>
      <c r="J43" s="28"/>
      <c r="K43" s="28"/>
      <c r="L43" s="31"/>
      <c r="M43" s="28"/>
      <c r="N43" s="28"/>
      <c r="O43" s="28"/>
      <c r="P43" s="28"/>
      <c r="Q43" s="28"/>
      <c r="R43" s="28"/>
      <c r="S43" s="28"/>
      <c r="T43" s="28"/>
      <c r="U43" s="29"/>
      <c r="V43" s="106"/>
      <c r="W43" s="106"/>
      <c r="X43" s="106"/>
      <c r="Y43" s="106"/>
      <c r="Z43" s="106"/>
      <c r="AA43" s="106"/>
      <c r="AB43" s="106"/>
      <c r="AC43" s="106"/>
      <c r="AD43" s="106"/>
      <c r="AE43" s="106"/>
      <c r="AF43" s="106"/>
      <c r="AG43" s="106"/>
      <c r="AH43" s="106"/>
      <c r="AI43" s="106"/>
      <c r="AJ43" s="29"/>
      <c r="AK43" s="29"/>
      <c r="AL43" s="29"/>
      <c r="AM43" s="29"/>
      <c r="AN43" s="29"/>
    </row>
    <row r="44" spans="2:40" ht="15.75" customHeight="1">
      <c r="B44" s="44" t="s">
        <v>883</v>
      </c>
      <c r="C44" s="19" t="s">
        <v>884</v>
      </c>
      <c r="D44" s="28"/>
      <c r="E44" s="28"/>
      <c r="F44" s="28"/>
      <c r="G44" s="28"/>
      <c r="H44" s="28"/>
      <c r="I44" s="28"/>
      <c r="J44" s="28"/>
      <c r="K44" s="28"/>
      <c r="L44" s="31" t="s">
        <v>727</v>
      </c>
      <c r="M44" s="28"/>
      <c r="N44" s="28"/>
      <c r="O44" s="28"/>
      <c r="P44" s="28"/>
      <c r="Q44" s="28"/>
      <c r="R44" s="28"/>
      <c r="S44" s="28"/>
      <c r="T44" s="28"/>
      <c r="U44" s="29"/>
      <c r="V44" s="106"/>
      <c r="W44" s="106"/>
      <c r="X44" s="106"/>
      <c r="Y44" s="106"/>
      <c r="Z44" s="106"/>
      <c r="AA44" s="106"/>
      <c r="AB44" s="106"/>
      <c r="AC44" s="106"/>
      <c r="AD44" s="106"/>
      <c r="AE44" s="106"/>
      <c r="AF44" s="106"/>
      <c r="AG44" s="106"/>
      <c r="AH44" s="106"/>
      <c r="AI44" s="106"/>
      <c r="AJ44" s="29"/>
      <c r="AK44" s="29"/>
      <c r="AL44" s="29"/>
      <c r="AM44" s="29"/>
      <c r="AN44" s="29"/>
    </row>
    <row r="45" spans="2:40" ht="15.75" customHeight="1">
      <c r="B45" s="44" t="s">
        <v>885</v>
      </c>
      <c r="C45" s="19" t="s">
        <v>886</v>
      </c>
      <c r="D45" s="28"/>
      <c r="E45" s="28"/>
      <c r="F45" s="52" t="s">
        <v>727</v>
      </c>
      <c r="G45" s="52" t="s">
        <v>727</v>
      </c>
      <c r="H45" s="28"/>
      <c r="I45" s="28"/>
      <c r="J45" s="28"/>
      <c r="K45" s="28"/>
      <c r="L45" s="28"/>
      <c r="M45" s="28"/>
      <c r="N45" s="28"/>
      <c r="O45" s="28"/>
      <c r="P45" s="28"/>
      <c r="Q45" s="28"/>
      <c r="R45" s="28"/>
      <c r="S45" s="28"/>
      <c r="T45" s="28"/>
      <c r="U45" s="29"/>
      <c r="V45" s="106"/>
      <c r="W45" s="106"/>
      <c r="X45" s="106"/>
      <c r="Y45" s="106"/>
      <c r="Z45" s="106"/>
      <c r="AA45" s="106"/>
      <c r="AB45" s="106"/>
      <c r="AC45" s="106"/>
      <c r="AD45" s="106"/>
      <c r="AE45" s="106"/>
      <c r="AF45" s="106"/>
      <c r="AG45" s="106"/>
      <c r="AH45" s="106"/>
      <c r="AI45" s="106"/>
      <c r="AJ45" s="29"/>
      <c r="AK45" s="29"/>
      <c r="AL45" s="29"/>
      <c r="AM45" s="29"/>
      <c r="AN45" s="29"/>
    </row>
    <row r="46" spans="2:40" ht="15.75" customHeight="1">
      <c r="B46" s="44" t="s">
        <v>887</v>
      </c>
      <c r="C46" s="19" t="s">
        <v>888</v>
      </c>
      <c r="D46" s="52" t="s">
        <v>727</v>
      </c>
      <c r="E46" s="28"/>
      <c r="F46" s="28"/>
      <c r="G46" s="28"/>
      <c r="H46" s="28"/>
      <c r="I46" s="28"/>
      <c r="J46" s="28"/>
      <c r="K46" s="28"/>
      <c r="L46" s="28"/>
      <c r="M46" s="28"/>
      <c r="N46" s="28"/>
      <c r="O46" s="28"/>
      <c r="P46" s="28"/>
      <c r="Q46" s="28"/>
      <c r="R46" s="28"/>
      <c r="S46" s="28"/>
      <c r="T46" s="28"/>
      <c r="U46" s="29"/>
      <c r="V46" s="106"/>
      <c r="W46" s="106"/>
      <c r="X46" s="106"/>
      <c r="Y46" s="106"/>
      <c r="Z46" s="106"/>
      <c r="AA46" s="106"/>
      <c r="AB46" s="106"/>
      <c r="AC46" s="106"/>
      <c r="AD46" s="106"/>
      <c r="AE46" s="106"/>
      <c r="AF46" s="106"/>
      <c r="AG46" s="106"/>
      <c r="AH46" s="106"/>
      <c r="AI46" s="106"/>
      <c r="AJ46" s="29"/>
      <c r="AK46" s="29"/>
      <c r="AL46" s="29"/>
      <c r="AM46" s="29"/>
      <c r="AN46" s="29"/>
    </row>
    <row r="47" spans="2:40" ht="15.75" customHeight="1">
      <c r="B47" s="44" t="s">
        <v>889</v>
      </c>
      <c r="C47" s="19" t="s">
        <v>890</v>
      </c>
      <c r="D47" s="52" t="s">
        <v>727</v>
      </c>
      <c r="E47" s="28"/>
      <c r="F47" s="28"/>
      <c r="G47" s="28"/>
      <c r="H47" s="28"/>
      <c r="I47" s="28"/>
      <c r="J47" s="28"/>
      <c r="K47" s="28"/>
      <c r="L47" s="28"/>
      <c r="M47" s="28"/>
      <c r="N47" s="28"/>
      <c r="O47" s="28"/>
      <c r="P47" s="28"/>
      <c r="Q47" s="28"/>
      <c r="R47" s="28"/>
      <c r="S47" s="28"/>
      <c r="T47" s="28"/>
      <c r="U47" s="29"/>
      <c r="V47" s="106"/>
      <c r="W47" s="106"/>
      <c r="X47" s="106"/>
      <c r="Y47" s="106"/>
      <c r="Z47" s="106"/>
      <c r="AA47" s="106"/>
      <c r="AB47" s="106"/>
      <c r="AC47" s="106"/>
      <c r="AD47" s="106"/>
      <c r="AE47" s="106"/>
      <c r="AF47" s="106"/>
      <c r="AG47" s="106"/>
      <c r="AH47" s="106"/>
      <c r="AI47" s="106"/>
      <c r="AJ47" s="29"/>
      <c r="AK47" s="29"/>
      <c r="AL47" s="29"/>
      <c r="AM47" s="29"/>
      <c r="AN47" s="29"/>
    </row>
    <row r="48" spans="2:40" ht="15.75" customHeight="1">
      <c r="B48" s="44" t="s">
        <v>891</v>
      </c>
      <c r="C48" s="19" t="s">
        <v>892</v>
      </c>
      <c r="D48" s="52" t="s">
        <v>727</v>
      </c>
      <c r="E48" s="28"/>
      <c r="F48" s="28"/>
      <c r="G48" s="28"/>
      <c r="H48" s="28"/>
      <c r="I48" s="28"/>
      <c r="J48" s="28"/>
      <c r="K48" s="28"/>
      <c r="L48" s="28"/>
      <c r="M48" s="28"/>
      <c r="N48" s="28"/>
      <c r="O48" s="28"/>
      <c r="P48" s="28"/>
      <c r="Q48" s="28"/>
      <c r="R48" s="28"/>
      <c r="S48" s="28"/>
      <c r="T48" s="28"/>
      <c r="U48" s="29"/>
      <c r="V48" s="106"/>
      <c r="W48" s="106"/>
      <c r="X48" s="106"/>
      <c r="Y48" s="106"/>
      <c r="Z48" s="106"/>
      <c r="AA48" s="106"/>
      <c r="AB48" s="106"/>
      <c r="AC48" s="106"/>
      <c r="AD48" s="106"/>
      <c r="AE48" s="106"/>
      <c r="AF48" s="106"/>
      <c r="AG48" s="106"/>
      <c r="AH48" s="106"/>
      <c r="AI48" s="106"/>
      <c r="AJ48" s="29"/>
      <c r="AK48" s="29"/>
      <c r="AL48" s="29"/>
      <c r="AM48" s="29"/>
      <c r="AN48" s="29"/>
    </row>
    <row r="49" spans="2:40" ht="15.75" customHeight="1">
      <c r="B49" s="44" t="s">
        <v>893</v>
      </c>
      <c r="C49" s="19" t="s">
        <v>894</v>
      </c>
      <c r="D49" s="28"/>
      <c r="E49" s="28"/>
      <c r="F49" s="28"/>
      <c r="G49" s="28"/>
      <c r="H49" s="28"/>
      <c r="I49" s="28"/>
      <c r="J49" s="28"/>
      <c r="K49" s="28"/>
      <c r="L49" s="28"/>
      <c r="M49" s="28"/>
      <c r="N49" s="28"/>
      <c r="O49" s="28"/>
      <c r="P49" s="28"/>
      <c r="Q49" s="28"/>
      <c r="R49" s="52" t="s">
        <v>727</v>
      </c>
      <c r="S49" s="28"/>
      <c r="T49" s="28"/>
      <c r="U49" s="29"/>
      <c r="V49" s="106"/>
      <c r="W49" s="106"/>
      <c r="X49" s="106"/>
      <c r="Y49" s="106"/>
      <c r="Z49" s="106"/>
      <c r="AA49" s="106"/>
      <c r="AB49" s="106"/>
      <c r="AC49" s="106"/>
      <c r="AD49" s="106"/>
      <c r="AE49" s="106"/>
      <c r="AF49" s="106"/>
      <c r="AG49" s="106"/>
      <c r="AH49" s="106"/>
      <c r="AI49" s="106"/>
      <c r="AJ49" s="29"/>
      <c r="AK49" s="29"/>
      <c r="AL49" s="29"/>
      <c r="AM49" s="29"/>
      <c r="AN49" s="29"/>
    </row>
    <row r="50" spans="2:40" ht="15.75" customHeight="1">
      <c r="B50" s="19" t="s">
        <v>895</v>
      </c>
      <c r="C50" s="19" t="s">
        <v>896</v>
      </c>
      <c r="D50" s="28" t="s">
        <v>727</v>
      </c>
      <c r="E50" s="28" t="s">
        <v>727</v>
      </c>
      <c r="F50" s="28"/>
      <c r="G50" s="28"/>
      <c r="H50" s="28"/>
      <c r="I50" s="28"/>
      <c r="J50" s="28"/>
      <c r="K50" s="28"/>
      <c r="L50" s="31"/>
      <c r="M50" s="28"/>
      <c r="N50" s="28"/>
      <c r="O50" s="28"/>
      <c r="P50" s="28"/>
      <c r="Q50" s="28"/>
      <c r="R50" s="28"/>
      <c r="S50" s="28"/>
      <c r="T50" s="28"/>
      <c r="U50" s="29"/>
      <c r="V50" s="106"/>
      <c r="W50" s="106"/>
      <c r="X50" s="106"/>
      <c r="Y50" s="106"/>
      <c r="Z50" s="106"/>
      <c r="AA50" s="106"/>
      <c r="AB50" s="106"/>
      <c r="AC50" s="106"/>
      <c r="AD50" s="106"/>
      <c r="AE50" s="106"/>
      <c r="AF50" s="106"/>
      <c r="AG50" s="106"/>
      <c r="AH50" s="106"/>
      <c r="AI50" s="106"/>
      <c r="AJ50" s="29"/>
      <c r="AK50" s="29"/>
      <c r="AL50" s="29"/>
      <c r="AM50" s="29"/>
      <c r="AN50" s="29"/>
    </row>
    <row r="51" spans="2:40" ht="15.75" customHeight="1">
      <c r="B51" s="19" t="s">
        <v>895</v>
      </c>
      <c r="C51" s="19" t="s">
        <v>897</v>
      </c>
      <c r="D51" s="28" t="s">
        <v>727</v>
      </c>
      <c r="E51" s="28" t="s">
        <v>727</v>
      </c>
      <c r="F51" s="28"/>
      <c r="G51" s="28"/>
      <c r="H51" s="28"/>
      <c r="I51" s="28"/>
      <c r="J51" s="28"/>
      <c r="K51" s="28"/>
      <c r="L51" s="31"/>
      <c r="M51" s="28"/>
      <c r="N51" s="28"/>
      <c r="O51" s="28"/>
      <c r="P51" s="28"/>
      <c r="Q51" s="28"/>
      <c r="R51" s="28"/>
      <c r="S51" s="28"/>
      <c r="T51" s="28"/>
      <c r="U51" s="29"/>
      <c r="V51" s="106"/>
      <c r="W51" s="106"/>
      <c r="X51" s="106"/>
      <c r="Y51" s="106"/>
      <c r="Z51" s="106"/>
      <c r="AA51" s="106"/>
      <c r="AB51" s="106"/>
      <c r="AC51" s="106"/>
      <c r="AD51" s="106"/>
      <c r="AE51" s="106"/>
      <c r="AF51" s="106"/>
      <c r="AG51" s="106"/>
      <c r="AH51" s="106"/>
      <c r="AI51" s="106"/>
      <c r="AJ51" s="29"/>
      <c r="AK51" s="29"/>
      <c r="AL51" s="29"/>
      <c r="AM51" s="29"/>
      <c r="AN51" s="29"/>
    </row>
    <row r="52" spans="2:40" ht="15.75" customHeight="1">
      <c r="B52" s="19" t="s">
        <v>898</v>
      </c>
      <c r="C52" s="19" t="s">
        <v>890</v>
      </c>
      <c r="D52" s="28"/>
      <c r="E52" s="28"/>
      <c r="F52" s="28"/>
      <c r="G52" s="28"/>
      <c r="H52" s="28"/>
      <c r="I52" s="28"/>
      <c r="J52" s="28"/>
      <c r="K52" s="28"/>
      <c r="L52" s="31"/>
      <c r="M52" s="28" t="s">
        <v>727</v>
      </c>
      <c r="N52" s="28"/>
      <c r="O52" s="28"/>
      <c r="P52" s="28"/>
      <c r="Q52" s="28"/>
      <c r="R52" s="28"/>
      <c r="S52" s="28"/>
      <c r="T52" s="28"/>
      <c r="U52" s="29"/>
      <c r="V52" s="106"/>
      <c r="W52" s="106"/>
      <c r="X52" s="106"/>
      <c r="Y52" s="106"/>
      <c r="Z52" s="106"/>
      <c r="AA52" s="106"/>
      <c r="AB52" s="106"/>
      <c r="AC52" s="106"/>
      <c r="AD52" s="106"/>
      <c r="AE52" s="106"/>
      <c r="AF52" s="106"/>
      <c r="AG52" s="106"/>
      <c r="AH52" s="106"/>
      <c r="AI52" s="106"/>
      <c r="AJ52" s="29"/>
      <c r="AK52" s="29"/>
      <c r="AL52" s="29"/>
      <c r="AM52" s="29"/>
      <c r="AN52" s="29"/>
    </row>
    <row r="53" spans="2:40" ht="15.75" customHeight="1">
      <c r="B53" s="19" t="s">
        <v>899</v>
      </c>
      <c r="C53" s="19" t="s">
        <v>892</v>
      </c>
      <c r="D53" s="28" t="s">
        <v>727</v>
      </c>
      <c r="E53" s="28"/>
      <c r="F53" s="28"/>
      <c r="G53" s="28"/>
      <c r="H53" s="28"/>
      <c r="I53" s="28"/>
      <c r="J53" s="28"/>
      <c r="K53" s="28"/>
      <c r="L53" s="31"/>
      <c r="M53" s="28"/>
      <c r="N53" s="28"/>
      <c r="O53" s="28"/>
      <c r="P53" s="28"/>
      <c r="Q53" s="28"/>
      <c r="R53" s="28"/>
      <c r="S53" s="28"/>
      <c r="T53" s="28"/>
      <c r="U53" s="29"/>
      <c r="V53" s="106"/>
      <c r="W53" s="106"/>
      <c r="X53" s="106"/>
      <c r="Y53" s="106"/>
      <c r="Z53" s="106"/>
      <c r="AA53" s="106"/>
      <c r="AB53" s="106"/>
      <c r="AC53" s="106"/>
      <c r="AD53" s="106"/>
      <c r="AE53" s="106"/>
      <c r="AF53" s="106"/>
      <c r="AG53" s="106"/>
      <c r="AH53" s="106"/>
      <c r="AI53" s="106"/>
      <c r="AJ53" s="29"/>
      <c r="AK53" s="29"/>
      <c r="AL53" s="29"/>
      <c r="AM53" s="29"/>
      <c r="AN53" s="29"/>
    </row>
    <row r="54" spans="2:40" ht="15.75" customHeight="1">
      <c r="B54" s="19" t="s">
        <v>900</v>
      </c>
      <c r="C54" s="19" t="s">
        <v>894</v>
      </c>
      <c r="D54" s="28" t="s">
        <v>727</v>
      </c>
      <c r="E54" s="28"/>
      <c r="F54" s="28"/>
      <c r="G54" s="28"/>
      <c r="H54" s="28"/>
      <c r="I54" s="28"/>
      <c r="J54" s="28"/>
      <c r="K54" s="28"/>
      <c r="L54" s="31"/>
      <c r="M54" s="28"/>
      <c r="N54" s="28"/>
      <c r="O54" s="28"/>
      <c r="P54" s="28"/>
      <c r="Q54" s="28"/>
      <c r="R54" s="28"/>
      <c r="S54" s="28"/>
      <c r="T54" s="28"/>
      <c r="U54" s="29"/>
      <c r="V54" s="106"/>
      <c r="W54" s="106"/>
      <c r="X54" s="106"/>
      <c r="Y54" s="106"/>
      <c r="Z54" s="106"/>
      <c r="AA54" s="106"/>
      <c r="AB54" s="106"/>
      <c r="AC54" s="106"/>
      <c r="AD54" s="106"/>
      <c r="AE54" s="106"/>
      <c r="AF54" s="106"/>
      <c r="AG54" s="106"/>
      <c r="AH54" s="106"/>
      <c r="AI54" s="106"/>
      <c r="AJ54" s="29"/>
      <c r="AK54" s="29"/>
      <c r="AL54" s="29"/>
      <c r="AM54" s="29"/>
      <c r="AN54" s="29"/>
    </row>
    <row r="55" spans="2:40" ht="15.75" customHeight="1">
      <c r="B55" s="19" t="s">
        <v>901</v>
      </c>
      <c r="C55" s="19" t="s">
        <v>902</v>
      </c>
      <c r="D55" s="28" t="s">
        <v>727</v>
      </c>
      <c r="E55" s="28"/>
      <c r="F55" s="28"/>
      <c r="G55" s="28"/>
      <c r="H55" s="28"/>
      <c r="I55" s="28"/>
      <c r="J55" s="28"/>
      <c r="K55" s="28"/>
      <c r="L55" s="31"/>
      <c r="M55" s="28"/>
      <c r="N55" s="28"/>
      <c r="O55" s="28"/>
      <c r="P55" s="28"/>
      <c r="Q55" s="28"/>
      <c r="R55" s="28"/>
      <c r="S55" s="28"/>
      <c r="T55" s="28"/>
      <c r="U55" s="29"/>
      <c r="V55" s="106"/>
      <c r="W55" s="106"/>
      <c r="X55" s="106"/>
      <c r="Y55" s="106"/>
      <c r="Z55" s="106"/>
      <c r="AA55" s="106"/>
      <c r="AB55" s="106"/>
      <c r="AC55" s="106"/>
      <c r="AD55" s="106"/>
      <c r="AE55" s="106"/>
      <c r="AF55" s="106"/>
      <c r="AG55" s="106"/>
      <c r="AH55" s="106"/>
      <c r="AI55" s="106"/>
      <c r="AJ55" s="29"/>
      <c r="AK55" s="29"/>
      <c r="AL55" s="29"/>
      <c r="AM55" s="29"/>
      <c r="AN55" s="29"/>
    </row>
    <row r="56" spans="2:40" ht="15.75" customHeight="1">
      <c r="B56" s="19" t="s">
        <v>903</v>
      </c>
      <c r="C56" s="19" t="s">
        <v>904</v>
      </c>
      <c r="D56" s="28"/>
      <c r="E56" s="28"/>
      <c r="F56" s="28"/>
      <c r="G56" s="28"/>
      <c r="H56" s="28"/>
      <c r="I56" s="28"/>
      <c r="J56" s="28"/>
      <c r="K56" s="28"/>
      <c r="L56" s="31"/>
      <c r="M56" s="28"/>
      <c r="N56" s="28" t="s">
        <v>727</v>
      </c>
      <c r="O56" s="28"/>
      <c r="P56" s="28"/>
      <c r="Q56" s="28"/>
      <c r="R56" s="28"/>
      <c r="S56" s="28"/>
      <c r="T56" s="28"/>
      <c r="U56" s="29"/>
      <c r="V56" s="106"/>
      <c r="W56" s="106"/>
      <c r="X56" s="106"/>
      <c r="Y56" s="106"/>
      <c r="Z56" s="106"/>
      <c r="AA56" s="106"/>
      <c r="AB56" s="106"/>
      <c r="AC56" s="106"/>
      <c r="AD56" s="106"/>
      <c r="AE56" s="106"/>
      <c r="AF56" s="106"/>
      <c r="AG56" s="106"/>
      <c r="AH56" s="106"/>
      <c r="AI56" s="106"/>
      <c r="AJ56" s="29"/>
      <c r="AK56" s="29"/>
      <c r="AL56" s="29"/>
      <c r="AM56" s="29"/>
      <c r="AN56" s="29"/>
    </row>
    <row r="57" spans="2:40" ht="15.75" customHeight="1">
      <c r="B57" s="19" t="s">
        <v>905</v>
      </c>
      <c r="C57" s="19" t="s">
        <v>906</v>
      </c>
      <c r="D57" s="28" t="s">
        <v>727</v>
      </c>
      <c r="E57" s="28"/>
      <c r="F57" s="28"/>
      <c r="G57" s="28"/>
      <c r="H57" s="28"/>
      <c r="I57" s="28"/>
      <c r="J57" s="28"/>
      <c r="K57" s="28"/>
      <c r="L57" s="31"/>
      <c r="M57" s="28"/>
      <c r="N57" s="28"/>
      <c r="O57" s="28"/>
      <c r="P57" s="28"/>
      <c r="Q57" s="28"/>
      <c r="R57" s="28"/>
      <c r="S57" s="28"/>
      <c r="T57" s="28"/>
      <c r="U57" s="29"/>
      <c r="V57" s="106"/>
      <c r="W57" s="106"/>
      <c r="X57" s="106"/>
      <c r="Y57" s="106"/>
      <c r="Z57" s="106"/>
      <c r="AA57" s="106"/>
      <c r="AB57" s="106"/>
      <c r="AC57" s="106"/>
      <c r="AD57" s="106"/>
      <c r="AE57" s="106"/>
      <c r="AF57" s="106"/>
      <c r="AG57" s="106"/>
      <c r="AH57" s="106"/>
      <c r="AI57" s="106"/>
      <c r="AJ57" s="29"/>
      <c r="AK57" s="29"/>
      <c r="AL57" s="29"/>
      <c r="AM57" s="29"/>
      <c r="AN57" s="29"/>
    </row>
    <row r="58" spans="2:40" ht="15.75" customHeight="1">
      <c r="B58" s="19" t="s">
        <v>907</v>
      </c>
      <c r="C58" s="19" t="s">
        <v>908</v>
      </c>
      <c r="D58" s="28"/>
      <c r="E58" s="28" t="s">
        <v>727</v>
      </c>
      <c r="F58" s="28"/>
      <c r="G58" s="28"/>
      <c r="H58" s="28"/>
      <c r="I58" s="28"/>
      <c r="J58" s="28"/>
      <c r="K58" s="28"/>
      <c r="L58" s="31"/>
      <c r="M58" s="28"/>
      <c r="N58" s="28"/>
      <c r="O58" s="28"/>
      <c r="P58" s="28"/>
      <c r="Q58" s="28"/>
      <c r="R58" s="28"/>
      <c r="S58" s="28"/>
      <c r="T58" s="28"/>
      <c r="U58" s="29"/>
      <c r="V58" s="106"/>
      <c r="W58" s="106"/>
      <c r="X58" s="106"/>
      <c r="Y58" s="106"/>
      <c r="Z58" s="106"/>
      <c r="AA58" s="106"/>
      <c r="AB58" s="106"/>
      <c r="AC58" s="106"/>
      <c r="AD58" s="106"/>
      <c r="AE58" s="106"/>
      <c r="AF58" s="106"/>
      <c r="AG58" s="106"/>
      <c r="AH58" s="106"/>
      <c r="AI58" s="106"/>
      <c r="AJ58" s="29"/>
      <c r="AK58" s="29"/>
      <c r="AL58" s="29"/>
      <c r="AM58" s="29"/>
      <c r="AN58" s="29"/>
    </row>
    <row r="59" spans="2:40" ht="15.75" customHeight="1">
      <c r="B59" s="19" t="s">
        <v>909</v>
      </c>
      <c r="C59" s="19" t="s">
        <v>910</v>
      </c>
      <c r="D59" s="28"/>
      <c r="E59" s="28"/>
      <c r="F59" s="28"/>
      <c r="G59" s="28"/>
      <c r="H59" s="28"/>
      <c r="I59" s="28"/>
      <c r="J59" s="28"/>
      <c r="K59" s="28"/>
      <c r="L59" s="31"/>
      <c r="M59" s="28"/>
      <c r="N59" s="28"/>
      <c r="O59" s="28" t="s">
        <v>727</v>
      </c>
      <c r="P59" s="28"/>
      <c r="Q59" s="28"/>
      <c r="R59" s="28"/>
      <c r="S59" s="28"/>
      <c r="T59" s="28"/>
      <c r="U59" s="29"/>
      <c r="V59" s="106"/>
      <c r="W59" s="106"/>
      <c r="X59" s="106"/>
      <c r="Y59" s="106"/>
      <c r="Z59" s="106"/>
      <c r="AA59" s="106"/>
      <c r="AB59" s="106"/>
      <c r="AC59" s="106"/>
      <c r="AD59" s="106"/>
      <c r="AE59" s="106"/>
      <c r="AF59" s="106"/>
      <c r="AG59" s="106"/>
      <c r="AH59" s="106"/>
      <c r="AI59" s="106"/>
      <c r="AJ59" s="29"/>
      <c r="AK59" s="29"/>
      <c r="AL59" s="29"/>
      <c r="AM59" s="29"/>
      <c r="AN59" s="29"/>
    </row>
    <row r="60" spans="2:40" ht="15.75" customHeight="1">
      <c r="B60" s="19" t="s">
        <v>911</v>
      </c>
      <c r="C60" s="19" t="s">
        <v>912</v>
      </c>
      <c r="D60" s="28"/>
      <c r="E60" s="28"/>
      <c r="F60" s="28"/>
      <c r="G60" s="28"/>
      <c r="H60" s="28"/>
      <c r="I60" s="28"/>
      <c r="J60" s="28"/>
      <c r="K60" s="28"/>
      <c r="L60" s="31"/>
      <c r="M60" s="28"/>
      <c r="N60" s="28"/>
      <c r="O60" s="28"/>
      <c r="P60" s="28" t="s">
        <v>727</v>
      </c>
      <c r="Q60" s="28"/>
      <c r="R60" s="28"/>
      <c r="S60" s="28"/>
      <c r="T60" s="28"/>
      <c r="U60" s="29"/>
      <c r="V60" s="106"/>
      <c r="W60" s="106"/>
      <c r="X60" s="106"/>
      <c r="Y60" s="106"/>
      <c r="Z60" s="106"/>
      <c r="AA60" s="106"/>
      <c r="AB60" s="106"/>
      <c r="AC60" s="106"/>
      <c r="AD60" s="106"/>
      <c r="AE60" s="106"/>
      <c r="AF60" s="106"/>
      <c r="AG60" s="106"/>
      <c r="AH60" s="106"/>
      <c r="AI60" s="106"/>
      <c r="AJ60" s="29"/>
      <c r="AK60" s="29"/>
      <c r="AL60" s="29"/>
      <c r="AM60" s="29"/>
      <c r="AN60" s="29"/>
    </row>
    <row r="61" spans="2:40" ht="15.75" customHeight="1">
      <c r="B61" s="19" t="s">
        <v>913</v>
      </c>
      <c r="C61" s="19" t="s">
        <v>914</v>
      </c>
      <c r="D61" s="28" t="s">
        <v>727</v>
      </c>
      <c r="E61" s="28"/>
      <c r="F61" s="28"/>
      <c r="G61" s="28"/>
      <c r="H61" s="28"/>
      <c r="I61" s="28"/>
      <c r="J61" s="28"/>
      <c r="K61" s="28"/>
      <c r="L61" s="31"/>
      <c r="M61" s="28"/>
      <c r="N61" s="28"/>
      <c r="O61" s="28"/>
      <c r="P61" s="28"/>
      <c r="Q61" s="28"/>
      <c r="R61" s="28"/>
      <c r="S61" s="28"/>
      <c r="T61" s="28"/>
      <c r="U61" s="29"/>
      <c r="V61" s="106"/>
      <c r="W61" s="106"/>
      <c r="X61" s="106"/>
      <c r="Y61" s="106"/>
      <c r="Z61" s="106"/>
      <c r="AA61" s="106"/>
      <c r="AB61" s="106"/>
      <c r="AC61" s="106"/>
      <c r="AD61" s="106"/>
      <c r="AE61" s="106"/>
      <c r="AF61" s="106"/>
      <c r="AG61" s="106"/>
      <c r="AH61" s="106"/>
      <c r="AI61" s="106"/>
      <c r="AJ61" s="29"/>
      <c r="AK61" s="29"/>
      <c r="AL61" s="29"/>
      <c r="AM61" s="29"/>
      <c r="AN61" s="29"/>
    </row>
    <row r="62" spans="2:40" ht="15.75" customHeight="1">
      <c r="B62" s="19" t="s">
        <v>915</v>
      </c>
      <c r="C62" s="19" t="s">
        <v>916</v>
      </c>
      <c r="D62" s="28"/>
      <c r="E62" s="28"/>
      <c r="F62" s="28"/>
      <c r="G62" s="28"/>
      <c r="H62" s="28"/>
      <c r="I62" s="28"/>
      <c r="J62" s="28"/>
      <c r="K62" s="28"/>
      <c r="L62" s="31"/>
      <c r="M62" s="28"/>
      <c r="N62" s="28"/>
      <c r="O62" s="28"/>
      <c r="P62" s="28"/>
      <c r="Q62" s="28" t="s">
        <v>727</v>
      </c>
      <c r="R62" s="28"/>
      <c r="S62" s="28"/>
      <c r="T62" s="28"/>
      <c r="U62" s="29"/>
      <c r="V62" s="106"/>
      <c r="W62" s="106"/>
      <c r="X62" s="106"/>
      <c r="Y62" s="106"/>
      <c r="Z62" s="106"/>
      <c r="AA62" s="106"/>
      <c r="AB62" s="106"/>
      <c r="AC62" s="106"/>
      <c r="AD62" s="106"/>
      <c r="AE62" s="106"/>
      <c r="AF62" s="106"/>
      <c r="AG62" s="106"/>
      <c r="AH62" s="106"/>
      <c r="AI62" s="106"/>
      <c r="AJ62" s="29"/>
      <c r="AK62" s="29"/>
      <c r="AL62" s="29"/>
      <c r="AM62" s="29"/>
      <c r="AN62" s="29"/>
    </row>
    <row r="63" spans="2:40" ht="15.75" customHeight="1">
      <c r="B63" s="19" t="s">
        <v>917</v>
      </c>
      <c r="C63" s="19" t="s">
        <v>918</v>
      </c>
      <c r="D63" s="28" t="s">
        <v>727</v>
      </c>
      <c r="E63" s="28"/>
      <c r="F63" s="28"/>
      <c r="G63" s="28"/>
      <c r="H63" s="28"/>
      <c r="I63" s="28"/>
      <c r="J63" s="28"/>
      <c r="K63" s="28"/>
      <c r="L63" s="31"/>
      <c r="M63" s="28"/>
      <c r="N63" s="28"/>
      <c r="O63" s="28"/>
      <c r="P63" s="28"/>
      <c r="Q63" s="28"/>
      <c r="R63" s="28"/>
      <c r="S63" s="28"/>
      <c r="T63" s="28"/>
      <c r="U63" s="29"/>
      <c r="V63" s="106"/>
      <c r="W63" s="106"/>
      <c r="X63" s="106"/>
      <c r="Y63" s="106"/>
      <c r="Z63" s="106"/>
      <c r="AA63" s="106"/>
      <c r="AB63" s="106"/>
      <c r="AC63" s="106"/>
      <c r="AD63" s="106"/>
      <c r="AE63" s="106"/>
      <c r="AF63" s="106"/>
      <c r="AG63" s="106"/>
      <c r="AH63" s="106"/>
      <c r="AI63" s="106"/>
      <c r="AJ63" s="29"/>
      <c r="AK63" s="29"/>
      <c r="AL63" s="29"/>
      <c r="AM63" s="29"/>
      <c r="AN63" s="29"/>
    </row>
    <row r="64" spans="2:40" ht="15.75" customHeight="1">
      <c r="B64" s="19" t="s">
        <v>919</v>
      </c>
      <c r="C64" s="19" t="s">
        <v>920</v>
      </c>
      <c r="D64" s="28"/>
      <c r="E64" s="28"/>
      <c r="F64" s="28"/>
      <c r="G64" s="28"/>
      <c r="H64" s="28"/>
      <c r="I64" s="28"/>
      <c r="J64" s="28"/>
      <c r="K64" s="28"/>
      <c r="L64" s="31"/>
      <c r="M64" s="28"/>
      <c r="N64" s="28"/>
      <c r="O64" s="28"/>
      <c r="P64" s="28"/>
      <c r="Q64" s="28"/>
      <c r="R64" s="28"/>
      <c r="S64" s="28" t="s">
        <v>727</v>
      </c>
      <c r="T64" s="28"/>
      <c r="U64" s="29"/>
      <c r="V64" s="106"/>
      <c r="W64" s="106"/>
      <c r="X64" s="106"/>
      <c r="Y64" s="106"/>
      <c r="Z64" s="106"/>
      <c r="AA64" s="106"/>
      <c r="AB64" s="106"/>
      <c r="AC64" s="106"/>
      <c r="AD64" s="106"/>
      <c r="AE64" s="106"/>
      <c r="AF64" s="106"/>
      <c r="AG64" s="106"/>
      <c r="AH64" s="106"/>
      <c r="AI64" s="106"/>
      <c r="AJ64" s="29"/>
      <c r="AK64" s="29"/>
      <c r="AL64" s="29"/>
      <c r="AM64" s="29"/>
      <c r="AN64" s="29"/>
    </row>
    <row r="65" spans="2:41" ht="15.75" customHeight="1">
      <c r="B65" s="19" t="s">
        <v>921</v>
      </c>
      <c r="C65" s="19" t="s">
        <v>922</v>
      </c>
      <c r="D65" s="28" t="s">
        <v>727</v>
      </c>
      <c r="E65" s="28"/>
      <c r="F65" s="28"/>
      <c r="G65" s="28"/>
      <c r="H65" s="28"/>
      <c r="I65" s="28"/>
      <c r="J65" s="28"/>
      <c r="K65" s="28"/>
      <c r="L65" s="31"/>
      <c r="M65" s="28"/>
      <c r="N65" s="28"/>
      <c r="O65" s="28"/>
      <c r="P65" s="28"/>
      <c r="Q65" s="28"/>
      <c r="R65" s="28"/>
      <c r="S65" s="28"/>
      <c r="T65" s="28"/>
      <c r="U65" s="29"/>
      <c r="V65" s="106"/>
      <c r="W65" s="106"/>
      <c r="X65" s="106"/>
      <c r="Y65" s="106"/>
      <c r="Z65" s="106"/>
      <c r="AA65" s="106"/>
      <c r="AB65" s="106"/>
      <c r="AC65" s="106"/>
      <c r="AD65" s="106"/>
      <c r="AE65" s="106"/>
      <c r="AF65" s="106"/>
      <c r="AG65" s="106"/>
      <c r="AH65" s="106"/>
      <c r="AI65" s="106"/>
      <c r="AJ65" s="29"/>
      <c r="AK65" s="29"/>
      <c r="AL65" s="29"/>
      <c r="AM65" s="29"/>
      <c r="AN65" s="29"/>
    </row>
    <row r="66" spans="2:41" ht="15.75" customHeight="1">
      <c r="B66" s="19" t="s">
        <v>923</v>
      </c>
      <c r="C66" s="19" t="s">
        <v>924</v>
      </c>
      <c r="D66" s="28" t="s">
        <v>727</v>
      </c>
      <c r="E66" s="28"/>
      <c r="F66" s="28"/>
      <c r="G66" s="28"/>
      <c r="H66" s="28"/>
      <c r="I66" s="28"/>
      <c r="J66" s="28"/>
      <c r="K66" s="28"/>
      <c r="L66" s="31"/>
      <c r="M66" s="28"/>
      <c r="N66" s="28"/>
      <c r="O66" s="28"/>
      <c r="P66" s="28"/>
      <c r="Q66" s="28"/>
      <c r="R66" s="28"/>
      <c r="S66" s="28"/>
      <c r="T66" s="28"/>
      <c r="U66" s="29"/>
      <c r="V66" s="106"/>
      <c r="W66" s="106"/>
      <c r="X66" s="106"/>
      <c r="Y66" s="106"/>
      <c r="Z66" s="106"/>
      <c r="AA66" s="106"/>
      <c r="AB66" s="106"/>
      <c r="AC66" s="106"/>
      <c r="AD66" s="106"/>
      <c r="AE66" s="106"/>
      <c r="AF66" s="106"/>
      <c r="AG66" s="106"/>
      <c r="AH66" s="106"/>
      <c r="AI66" s="106"/>
      <c r="AJ66" s="29"/>
      <c r="AK66" s="29"/>
      <c r="AL66" s="29"/>
      <c r="AM66" s="29"/>
      <c r="AN66" s="29"/>
      <c r="AO66" s="29"/>
    </row>
    <row r="67" spans="2:41" ht="15.75" customHeight="1">
      <c r="B67" s="19" t="s">
        <v>925</v>
      </c>
      <c r="C67" s="19" t="s">
        <v>926</v>
      </c>
      <c r="D67" s="28"/>
      <c r="E67" s="28"/>
      <c r="F67" s="28"/>
      <c r="G67" s="28"/>
      <c r="H67" s="28"/>
      <c r="I67" s="28"/>
      <c r="J67" s="28"/>
      <c r="K67" s="28"/>
      <c r="L67" s="31"/>
      <c r="M67" s="28"/>
      <c r="N67" s="28"/>
      <c r="O67" s="28"/>
      <c r="P67" s="28"/>
      <c r="Q67" s="28"/>
      <c r="R67" s="28"/>
      <c r="S67" s="28"/>
      <c r="T67" s="28" t="s">
        <v>727</v>
      </c>
      <c r="U67" s="29"/>
      <c r="V67" s="106"/>
      <c r="W67" s="106"/>
      <c r="X67" s="106"/>
      <c r="Y67" s="106"/>
      <c r="Z67" s="106"/>
      <c r="AA67" s="106"/>
      <c r="AB67" s="106"/>
      <c r="AC67" s="106"/>
      <c r="AD67" s="106"/>
      <c r="AE67" s="106"/>
      <c r="AF67" s="106"/>
      <c r="AG67" s="106"/>
      <c r="AH67" s="106"/>
      <c r="AI67" s="106"/>
      <c r="AJ67" s="29"/>
      <c r="AK67" s="29"/>
      <c r="AL67" s="29"/>
      <c r="AM67" s="29"/>
      <c r="AN67" s="29"/>
      <c r="AO67" s="29"/>
    </row>
    <row r="68" spans="2:41" ht="15.75" customHeight="1">
      <c r="B68" s="19" t="s">
        <v>927</v>
      </c>
      <c r="C68" s="19" t="s">
        <v>928</v>
      </c>
      <c r="D68" s="28"/>
      <c r="E68" s="28" t="s">
        <v>727</v>
      </c>
      <c r="F68" s="28"/>
      <c r="G68" s="28"/>
      <c r="H68" s="28"/>
      <c r="I68" s="28" t="s">
        <v>727</v>
      </c>
      <c r="J68" s="28"/>
      <c r="K68" s="28"/>
      <c r="L68" s="31"/>
      <c r="M68" s="28"/>
      <c r="N68" s="28"/>
      <c r="O68" s="28"/>
      <c r="P68" s="28"/>
      <c r="Q68" s="28"/>
      <c r="R68" s="28"/>
      <c r="S68" s="28"/>
      <c r="T68" s="28"/>
      <c r="U68" s="29"/>
      <c r="V68" s="106"/>
      <c r="W68" s="106"/>
      <c r="X68" s="106"/>
      <c r="Y68" s="106"/>
      <c r="Z68" s="106"/>
      <c r="AA68" s="106"/>
      <c r="AB68" s="106"/>
      <c r="AC68" s="106"/>
      <c r="AD68" s="106"/>
      <c r="AE68" s="106"/>
      <c r="AF68" s="106"/>
      <c r="AG68" s="106"/>
      <c r="AH68" s="106"/>
      <c r="AI68" s="106"/>
      <c r="AJ68" s="29"/>
      <c r="AK68" s="29"/>
      <c r="AL68" s="29"/>
      <c r="AM68" s="29"/>
      <c r="AN68" s="29"/>
      <c r="AO68" s="29"/>
    </row>
    <row r="69" spans="2:41" ht="15.75" customHeight="1">
      <c r="B69" s="48"/>
      <c r="C69" s="9"/>
      <c r="D69" s="9">
        <f t="shared" ref="D69:T69" si="0">COUNTIFS(D4:D68, "x")</f>
        <v>31</v>
      </c>
      <c r="E69" s="9">
        <f t="shared" si="0"/>
        <v>18</v>
      </c>
      <c r="F69" s="9">
        <f t="shared" si="0"/>
        <v>4</v>
      </c>
      <c r="G69" s="9">
        <f t="shared" si="0"/>
        <v>2</v>
      </c>
      <c r="H69" s="9">
        <f t="shared" si="0"/>
        <v>1</v>
      </c>
      <c r="I69" s="9">
        <f t="shared" si="0"/>
        <v>2</v>
      </c>
      <c r="J69" s="9">
        <f t="shared" si="0"/>
        <v>1</v>
      </c>
      <c r="K69" s="9">
        <f t="shared" si="0"/>
        <v>1</v>
      </c>
      <c r="L69" s="9">
        <f t="shared" si="0"/>
        <v>1</v>
      </c>
      <c r="M69" s="9">
        <f t="shared" si="0"/>
        <v>1</v>
      </c>
      <c r="N69" s="9">
        <f t="shared" si="0"/>
        <v>1</v>
      </c>
      <c r="O69" s="9">
        <f t="shared" si="0"/>
        <v>1</v>
      </c>
      <c r="P69" s="9">
        <f t="shared" si="0"/>
        <v>1</v>
      </c>
      <c r="Q69" s="9">
        <f t="shared" si="0"/>
        <v>1</v>
      </c>
      <c r="R69" s="9">
        <f t="shared" si="0"/>
        <v>1</v>
      </c>
      <c r="S69" s="9">
        <f t="shared" si="0"/>
        <v>1</v>
      </c>
      <c r="T69" s="9">
        <f t="shared" si="0"/>
        <v>1</v>
      </c>
      <c r="U69" s="29">
        <f>SUM(D69:T69)</f>
        <v>69</v>
      </c>
      <c r="V69" s="106"/>
      <c r="W69" s="106"/>
      <c r="X69" s="106"/>
      <c r="Y69" s="106"/>
      <c r="Z69" s="106"/>
      <c r="AA69" s="106"/>
      <c r="AB69" s="106"/>
      <c r="AC69" s="106"/>
      <c r="AD69" s="106"/>
      <c r="AE69" s="106"/>
      <c r="AF69" s="106"/>
      <c r="AG69" s="106"/>
      <c r="AH69" s="106"/>
      <c r="AI69" s="106"/>
      <c r="AJ69" s="29"/>
      <c r="AK69" s="29"/>
      <c r="AL69" s="29"/>
      <c r="AM69" s="29"/>
      <c r="AN69" s="29"/>
      <c r="AO69" s="29"/>
    </row>
    <row r="70" spans="2:41" ht="15.75" customHeight="1">
      <c r="B70" s="85"/>
      <c r="C70" s="48"/>
      <c r="D70" s="29"/>
      <c r="E70" s="29"/>
      <c r="F70" s="29"/>
      <c r="G70" s="29"/>
      <c r="H70" s="29"/>
      <c r="I70" s="29"/>
      <c r="J70" s="29"/>
      <c r="K70" s="29"/>
      <c r="L70" s="54"/>
      <c r="M70" s="29"/>
      <c r="N70" s="29"/>
      <c r="O70" s="29"/>
      <c r="P70" s="29"/>
      <c r="Q70" s="29"/>
      <c r="R70" s="29"/>
      <c r="S70" s="29"/>
      <c r="T70" s="29"/>
      <c r="U70" s="29"/>
      <c r="V70" s="106"/>
      <c r="W70" s="106"/>
      <c r="X70" s="106"/>
      <c r="Y70" s="106"/>
      <c r="Z70" s="106"/>
      <c r="AA70" s="106"/>
      <c r="AB70" s="106"/>
      <c r="AC70" s="106"/>
      <c r="AD70" s="106"/>
      <c r="AE70" s="106"/>
      <c r="AF70" s="106"/>
      <c r="AG70" s="106"/>
      <c r="AH70" s="106"/>
      <c r="AI70" s="106"/>
      <c r="AJ70" s="29"/>
      <c r="AK70" s="29"/>
      <c r="AL70" s="29"/>
      <c r="AM70" s="29"/>
      <c r="AN70" s="29"/>
      <c r="AO70" s="29"/>
    </row>
    <row r="71" spans="2:41" ht="15.75" customHeight="1">
      <c r="B71" s="48"/>
      <c r="C71" s="48"/>
      <c r="D71" s="29"/>
      <c r="E71" s="29"/>
      <c r="F71" s="29"/>
      <c r="G71" s="29"/>
      <c r="H71" s="29"/>
      <c r="I71" s="29"/>
      <c r="J71" s="29"/>
      <c r="K71" s="29"/>
      <c r="L71" s="54"/>
      <c r="M71" s="29"/>
      <c r="N71" s="29"/>
      <c r="O71" s="29"/>
      <c r="P71" s="29"/>
      <c r="Q71" s="29"/>
      <c r="R71" s="29"/>
      <c r="S71" s="29"/>
      <c r="T71" s="29"/>
      <c r="U71" s="29"/>
      <c r="V71" s="106"/>
      <c r="W71" s="106"/>
      <c r="X71" s="106"/>
      <c r="Y71" s="106"/>
      <c r="Z71" s="106"/>
      <c r="AA71" s="106"/>
      <c r="AB71" s="106"/>
      <c r="AC71" s="106"/>
      <c r="AD71" s="106"/>
      <c r="AE71" s="106"/>
      <c r="AF71" s="106"/>
      <c r="AG71" s="106"/>
      <c r="AH71" s="106"/>
      <c r="AI71" s="106"/>
      <c r="AJ71" s="29"/>
      <c r="AK71" s="29"/>
      <c r="AL71" s="29"/>
      <c r="AM71" s="29"/>
      <c r="AN71" s="29"/>
      <c r="AO71" s="29"/>
    </row>
    <row r="72" spans="2:41" ht="15.75" customHeight="1">
      <c r="B72" s="48"/>
      <c r="C72" s="48"/>
      <c r="D72" s="29"/>
      <c r="E72" s="29"/>
      <c r="F72" s="29"/>
      <c r="G72" s="29"/>
      <c r="H72" s="29"/>
      <c r="I72" s="29"/>
      <c r="J72" s="29"/>
      <c r="K72" s="29"/>
      <c r="L72" s="54"/>
      <c r="M72" s="29"/>
      <c r="N72" s="29"/>
      <c r="O72" s="29"/>
      <c r="P72" s="29"/>
      <c r="Q72" s="29"/>
      <c r="R72" s="29"/>
      <c r="S72" s="29"/>
      <c r="T72" s="29"/>
      <c r="U72" s="29"/>
      <c r="V72" s="106"/>
      <c r="W72" s="106"/>
      <c r="X72" s="106"/>
      <c r="Y72" s="106"/>
      <c r="Z72" s="106"/>
      <c r="AA72" s="106"/>
      <c r="AB72" s="106"/>
      <c r="AC72" s="106"/>
      <c r="AD72" s="106"/>
      <c r="AE72" s="106"/>
      <c r="AF72" s="106"/>
      <c r="AG72" s="106"/>
      <c r="AH72" s="106"/>
      <c r="AI72" s="106"/>
      <c r="AJ72" s="29"/>
      <c r="AK72" s="29"/>
      <c r="AL72" s="29"/>
      <c r="AM72" s="29"/>
      <c r="AN72" s="29"/>
      <c r="AO72" s="29"/>
    </row>
    <row r="73" spans="2:41" ht="15.75" customHeight="1">
      <c r="B73" s="48"/>
      <c r="C73" s="48"/>
      <c r="D73" s="29"/>
      <c r="E73" s="29"/>
      <c r="F73" s="29"/>
      <c r="G73" s="29"/>
      <c r="H73" s="29"/>
      <c r="I73" s="29"/>
      <c r="J73" s="29"/>
      <c r="K73" s="29"/>
      <c r="L73" s="54"/>
      <c r="M73" s="29"/>
      <c r="N73" s="29"/>
      <c r="O73" s="29"/>
      <c r="P73" s="29"/>
      <c r="Q73" s="29"/>
      <c r="R73" s="29"/>
      <c r="S73" s="29"/>
      <c r="T73" s="29"/>
      <c r="U73" s="29"/>
      <c r="V73" s="106"/>
      <c r="W73" s="106"/>
      <c r="X73" s="106"/>
      <c r="Y73" s="106"/>
      <c r="Z73" s="106"/>
      <c r="AA73" s="106"/>
      <c r="AB73" s="106"/>
      <c r="AC73" s="106"/>
      <c r="AD73" s="106"/>
      <c r="AE73" s="106"/>
      <c r="AF73" s="106"/>
      <c r="AG73" s="106"/>
      <c r="AH73" s="106"/>
      <c r="AI73" s="106"/>
      <c r="AJ73" s="29"/>
      <c r="AK73" s="29"/>
      <c r="AL73" s="29"/>
      <c r="AM73" s="29"/>
      <c r="AN73" s="29"/>
      <c r="AO73" s="29"/>
    </row>
    <row r="74" spans="2:41" ht="15.75" customHeight="1">
      <c r="B74" s="48"/>
      <c r="C74" s="48"/>
      <c r="D74" s="29"/>
      <c r="E74" s="29"/>
      <c r="F74" s="29"/>
      <c r="G74" s="29"/>
      <c r="H74" s="29"/>
      <c r="I74" s="29"/>
      <c r="J74" s="29"/>
      <c r="K74" s="29"/>
      <c r="L74" s="54"/>
      <c r="M74" s="29"/>
      <c r="N74" s="29"/>
      <c r="O74" s="29"/>
      <c r="P74" s="29"/>
      <c r="Q74" s="29"/>
      <c r="R74" s="29"/>
      <c r="S74" s="29"/>
      <c r="T74" s="29"/>
      <c r="U74" s="29"/>
      <c r="V74" s="106"/>
      <c r="W74" s="106"/>
      <c r="X74" s="106"/>
      <c r="Y74" s="106"/>
      <c r="Z74" s="106"/>
      <c r="AA74" s="106"/>
      <c r="AB74" s="106"/>
      <c r="AC74" s="106"/>
      <c r="AD74" s="106"/>
      <c r="AE74" s="106"/>
      <c r="AF74" s="106"/>
      <c r="AG74" s="106"/>
      <c r="AH74" s="106"/>
      <c r="AI74" s="106"/>
      <c r="AJ74" s="29"/>
      <c r="AK74" s="29"/>
      <c r="AL74" s="29"/>
      <c r="AM74" s="29"/>
      <c r="AN74" s="29"/>
      <c r="AO74" s="29"/>
    </row>
    <row r="75" spans="2:41" ht="15.75" customHeight="1">
      <c r="B75" s="48"/>
      <c r="C75" s="48"/>
      <c r="D75" s="29"/>
      <c r="E75" s="29"/>
      <c r="F75" s="29"/>
      <c r="G75" s="29"/>
      <c r="H75" s="29"/>
      <c r="I75" s="29"/>
      <c r="J75" s="29"/>
      <c r="K75" s="29"/>
      <c r="L75" s="54"/>
      <c r="M75" s="29"/>
      <c r="N75" s="29"/>
      <c r="O75" s="29"/>
      <c r="P75" s="29"/>
      <c r="Q75" s="29"/>
      <c r="R75" s="29"/>
      <c r="S75" s="29"/>
      <c r="T75" s="29"/>
      <c r="U75" s="29"/>
      <c r="V75" s="106"/>
      <c r="W75" s="106"/>
      <c r="X75" s="106"/>
      <c r="Y75" s="106"/>
      <c r="Z75" s="106"/>
      <c r="AA75" s="106"/>
      <c r="AB75" s="106"/>
      <c r="AC75" s="106"/>
      <c r="AD75" s="106"/>
      <c r="AE75" s="106"/>
      <c r="AF75" s="106"/>
      <c r="AG75" s="106"/>
      <c r="AH75" s="106"/>
      <c r="AI75" s="106"/>
      <c r="AJ75" s="29"/>
      <c r="AK75" s="29"/>
      <c r="AL75" s="29"/>
      <c r="AM75" s="29"/>
      <c r="AN75" s="29"/>
      <c r="AO75" s="29"/>
    </row>
    <row r="76" spans="2:41" ht="15.75" customHeight="1">
      <c r="B76" s="48"/>
      <c r="C76" s="48"/>
      <c r="D76" s="29"/>
      <c r="E76" s="29"/>
      <c r="F76" s="29"/>
      <c r="G76" s="29"/>
      <c r="H76" s="29"/>
      <c r="I76" s="29"/>
      <c r="J76" s="29"/>
      <c r="K76" s="29"/>
      <c r="L76" s="54"/>
      <c r="M76" s="29"/>
      <c r="N76" s="29"/>
      <c r="O76" s="29"/>
      <c r="P76" s="29"/>
      <c r="Q76" s="29"/>
      <c r="R76" s="29"/>
      <c r="S76" s="29"/>
      <c r="T76" s="29"/>
      <c r="U76" s="29"/>
      <c r="V76" s="106"/>
      <c r="W76" s="106"/>
      <c r="X76" s="106"/>
      <c r="Y76" s="106"/>
      <c r="Z76" s="106"/>
      <c r="AA76" s="106"/>
      <c r="AB76" s="106"/>
      <c r="AC76" s="106"/>
      <c r="AD76" s="106"/>
      <c r="AE76" s="106"/>
      <c r="AF76" s="106"/>
      <c r="AG76" s="106"/>
      <c r="AH76" s="106"/>
      <c r="AI76" s="106"/>
      <c r="AJ76" s="29"/>
      <c r="AK76" s="29"/>
      <c r="AL76" s="29"/>
      <c r="AM76" s="29"/>
      <c r="AN76" s="29"/>
      <c r="AO76" s="29"/>
    </row>
    <row r="77" spans="2:41" ht="15.75" customHeight="1">
      <c r="B77" s="48"/>
      <c r="C77" s="48"/>
      <c r="D77" s="29"/>
      <c r="E77" s="29"/>
      <c r="F77" s="29"/>
      <c r="G77" s="29"/>
      <c r="H77" s="29"/>
      <c r="I77" s="29"/>
      <c r="J77" s="29"/>
      <c r="K77" s="29"/>
      <c r="L77" s="54"/>
      <c r="M77" s="29"/>
      <c r="N77" s="29"/>
      <c r="O77" s="29"/>
      <c r="P77" s="29"/>
      <c r="Q77" s="29"/>
      <c r="R77" s="29"/>
      <c r="S77" s="29"/>
      <c r="T77" s="29"/>
      <c r="U77" s="29"/>
      <c r="V77" s="106"/>
      <c r="W77" s="106"/>
      <c r="X77" s="106"/>
      <c r="Y77" s="106"/>
      <c r="Z77" s="106"/>
      <c r="AA77" s="106"/>
      <c r="AB77" s="106"/>
      <c r="AC77" s="106"/>
      <c r="AD77" s="106"/>
      <c r="AE77" s="106"/>
      <c r="AF77" s="106"/>
      <c r="AG77" s="106"/>
      <c r="AH77" s="106"/>
      <c r="AI77" s="106"/>
      <c r="AJ77" s="29"/>
      <c r="AK77" s="29"/>
      <c r="AL77" s="29"/>
      <c r="AM77" s="29"/>
      <c r="AN77" s="29"/>
      <c r="AO77" s="29"/>
    </row>
    <row r="78" spans="2:41" ht="15.75" customHeight="1">
      <c r="B78" s="48"/>
      <c r="C78" s="48"/>
      <c r="D78" s="29"/>
      <c r="E78" s="29"/>
      <c r="F78" s="29"/>
      <c r="G78" s="29"/>
      <c r="H78" s="29"/>
      <c r="I78" s="29"/>
      <c r="J78" s="29"/>
      <c r="K78" s="29"/>
      <c r="L78" s="54"/>
      <c r="M78" s="29"/>
      <c r="N78" s="29"/>
      <c r="O78" s="29"/>
      <c r="P78" s="29"/>
      <c r="Q78" s="29"/>
      <c r="R78" s="29"/>
      <c r="S78" s="29"/>
      <c r="T78" s="29"/>
      <c r="U78" s="29"/>
      <c r="V78" s="106"/>
      <c r="W78" s="106"/>
      <c r="X78" s="106"/>
      <c r="Y78" s="106"/>
      <c r="Z78" s="106"/>
      <c r="AA78" s="106"/>
      <c r="AB78" s="106"/>
      <c r="AC78" s="106"/>
      <c r="AD78" s="106"/>
      <c r="AE78" s="106"/>
      <c r="AF78" s="106"/>
      <c r="AG78" s="106"/>
      <c r="AH78" s="106"/>
      <c r="AI78" s="106"/>
      <c r="AJ78" s="29"/>
      <c r="AK78" s="29"/>
      <c r="AL78" s="29"/>
      <c r="AM78" s="29"/>
      <c r="AN78" s="29"/>
      <c r="AO78" s="29"/>
    </row>
    <row r="79" spans="2:41" ht="15.75" customHeight="1">
      <c r="B79" s="48"/>
      <c r="C79" s="48"/>
      <c r="D79" s="29"/>
      <c r="E79" s="29"/>
      <c r="F79" s="29"/>
      <c r="G79" s="29"/>
      <c r="H79" s="29"/>
      <c r="I79" s="29"/>
      <c r="J79" s="29"/>
      <c r="K79" s="29"/>
      <c r="L79" s="54"/>
      <c r="M79" s="29"/>
      <c r="N79" s="29"/>
      <c r="O79" s="29"/>
      <c r="P79" s="29"/>
      <c r="Q79" s="29"/>
      <c r="R79" s="29"/>
      <c r="S79" s="29"/>
      <c r="T79" s="29"/>
      <c r="U79" s="29"/>
      <c r="V79" s="106"/>
      <c r="W79" s="106"/>
      <c r="X79" s="106"/>
      <c r="Y79" s="106"/>
      <c r="Z79" s="106"/>
      <c r="AA79" s="106"/>
      <c r="AB79" s="106"/>
      <c r="AC79" s="106"/>
      <c r="AD79" s="106"/>
      <c r="AE79" s="106"/>
      <c r="AF79" s="106"/>
      <c r="AG79" s="106"/>
      <c r="AH79" s="106"/>
      <c r="AI79" s="106"/>
      <c r="AJ79" s="29"/>
      <c r="AK79" s="29"/>
      <c r="AL79" s="29"/>
      <c r="AM79" s="29"/>
      <c r="AN79" s="29"/>
      <c r="AO79" s="29"/>
    </row>
    <row r="80" spans="2:41" ht="15.75" customHeight="1">
      <c r="B80" s="48"/>
      <c r="C80" s="48"/>
      <c r="D80" s="29"/>
      <c r="E80" s="29"/>
      <c r="F80" s="29"/>
      <c r="G80" s="29"/>
      <c r="H80" s="29"/>
      <c r="I80" s="29"/>
      <c r="J80" s="29"/>
      <c r="K80" s="29"/>
      <c r="L80" s="54"/>
      <c r="M80" s="29"/>
      <c r="N80" s="29"/>
      <c r="O80" s="29"/>
      <c r="P80" s="29"/>
      <c r="Q80" s="29"/>
      <c r="R80" s="29"/>
      <c r="S80" s="29"/>
      <c r="T80" s="29"/>
      <c r="U80" s="29"/>
      <c r="V80" s="106"/>
      <c r="W80" s="106"/>
      <c r="X80" s="106"/>
      <c r="Y80" s="106"/>
      <c r="Z80" s="106"/>
      <c r="AA80" s="106"/>
      <c r="AB80" s="106"/>
      <c r="AC80" s="106"/>
      <c r="AD80" s="106"/>
      <c r="AE80" s="106"/>
      <c r="AF80" s="106"/>
      <c r="AG80" s="106"/>
      <c r="AH80" s="106"/>
      <c r="AI80" s="106"/>
      <c r="AJ80" s="29"/>
      <c r="AK80" s="29"/>
      <c r="AL80" s="29"/>
      <c r="AM80" s="29"/>
      <c r="AN80" s="29"/>
      <c r="AO80" s="29"/>
    </row>
    <row r="81" spans="2:41" ht="15.75" customHeight="1">
      <c r="B81" s="48"/>
      <c r="C81" s="48"/>
      <c r="D81" s="29"/>
      <c r="E81" s="29"/>
      <c r="F81" s="29"/>
      <c r="G81" s="29"/>
      <c r="H81" s="29"/>
      <c r="I81" s="29"/>
      <c r="J81" s="29"/>
      <c r="K81" s="29"/>
      <c r="L81" s="54"/>
      <c r="M81" s="29"/>
      <c r="N81" s="29"/>
      <c r="O81" s="29"/>
      <c r="P81" s="29"/>
      <c r="Q81" s="29"/>
      <c r="R81" s="29"/>
      <c r="S81" s="29"/>
      <c r="T81" s="29"/>
      <c r="U81" s="29"/>
      <c r="V81" s="106"/>
      <c r="W81" s="106"/>
      <c r="X81" s="106"/>
      <c r="Y81" s="106"/>
      <c r="Z81" s="106"/>
      <c r="AA81" s="106"/>
      <c r="AB81" s="106"/>
      <c r="AC81" s="106"/>
      <c r="AD81" s="106"/>
      <c r="AE81" s="106"/>
      <c r="AF81" s="106"/>
      <c r="AG81" s="106"/>
      <c r="AH81" s="106"/>
      <c r="AI81" s="106"/>
      <c r="AJ81" s="29"/>
      <c r="AK81" s="29"/>
      <c r="AL81" s="29"/>
      <c r="AM81" s="29"/>
      <c r="AN81" s="29"/>
      <c r="AO81" s="29"/>
    </row>
    <row r="82" spans="2:41" ht="15.75" customHeight="1">
      <c r="B82" s="48"/>
      <c r="C82" s="48"/>
      <c r="D82" s="29"/>
      <c r="E82" s="29"/>
      <c r="F82" s="29"/>
      <c r="G82" s="29"/>
      <c r="H82" s="29"/>
      <c r="I82" s="29"/>
      <c r="J82" s="29"/>
      <c r="K82" s="29"/>
      <c r="L82" s="54"/>
      <c r="M82" s="29"/>
      <c r="N82" s="29"/>
      <c r="O82" s="29"/>
      <c r="P82" s="29"/>
      <c r="Q82" s="29"/>
      <c r="R82" s="29"/>
      <c r="S82" s="29"/>
      <c r="T82" s="29"/>
      <c r="U82" s="29"/>
      <c r="V82" s="106"/>
      <c r="W82" s="106"/>
      <c r="X82" s="106"/>
      <c r="Y82" s="106"/>
      <c r="Z82" s="106"/>
      <c r="AA82" s="106"/>
      <c r="AB82" s="106"/>
      <c r="AC82" s="106"/>
      <c r="AD82" s="106"/>
      <c r="AE82" s="106"/>
      <c r="AF82" s="106"/>
      <c r="AG82" s="106"/>
      <c r="AH82" s="106"/>
      <c r="AI82" s="106"/>
      <c r="AJ82" s="29"/>
      <c r="AK82" s="29"/>
      <c r="AL82" s="29"/>
      <c r="AM82" s="29"/>
      <c r="AN82" s="29"/>
      <c r="AO82" s="29"/>
    </row>
    <row r="83" spans="2:41" ht="15.75" customHeight="1">
      <c r="B83" s="48"/>
      <c r="C83" s="48"/>
      <c r="D83" s="29"/>
      <c r="E83" s="29"/>
      <c r="F83" s="29"/>
      <c r="G83" s="29"/>
      <c r="H83" s="29"/>
      <c r="I83" s="29"/>
      <c r="J83" s="29"/>
      <c r="K83" s="29"/>
      <c r="L83" s="54"/>
      <c r="M83" s="29"/>
      <c r="N83" s="29"/>
      <c r="O83" s="29"/>
      <c r="P83" s="29"/>
      <c r="Q83" s="29"/>
      <c r="R83" s="29"/>
      <c r="S83" s="29"/>
      <c r="T83" s="29"/>
      <c r="U83" s="29"/>
      <c r="V83" s="106"/>
      <c r="W83" s="106"/>
      <c r="X83" s="106"/>
      <c r="Y83" s="106"/>
      <c r="Z83" s="106"/>
      <c r="AA83" s="106"/>
      <c r="AB83" s="106"/>
      <c r="AC83" s="106"/>
      <c r="AD83" s="106"/>
      <c r="AE83" s="106"/>
      <c r="AF83" s="106"/>
      <c r="AG83" s="106"/>
      <c r="AH83" s="106"/>
      <c r="AI83" s="106"/>
      <c r="AJ83" s="29"/>
      <c r="AK83" s="29"/>
      <c r="AL83" s="29"/>
      <c r="AM83" s="29"/>
      <c r="AN83" s="29"/>
      <c r="AO83" s="29"/>
    </row>
    <row r="84" spans="2:41" ht="15.75" customHeight="1">
      <c r="B84" s="48"/>
      <c r="C84" s="48"/>
      <c r="D84" s="29"/>
      <c r="E84" s="29"/>
      <c r="F84" s="29"/>
      <c r="G84" s="29"/>
      <c r="H84" s="29"/>
      <c r="I84" s="29"/>
      <c r="J84" s="29"/>
      <c r="K84" s="29"/>
      <c r="L84" s="54"/>
      <c r="M84" s="29"/>
      <c r="N84" s="29"/>
      <c r="O84" s="29"/>
      <c r="P84" s="29"/>
      <c r="Q84" s="29"/>
      <c r="R84" s="29"/>
      <c r="S84" s="29"/>
      <c r="T84" s="29"/>
      <c r="U84" s="29"/>
      <c r="V84" s="106"/>
      <c r="W84" s="106"/>
      <c r="X84" s="106"/>
      <c r="Y84" s="106"/>
      <c r="Z84" s="106"/>
      <c r="AA84" s="106"/>
      <c r="AB84" s="106"/>
      <c r="AC84" s="106"/>
      <c r="AD84" s="106"/>
      <c r="AE84" s="106"/>
      <c r="AF84" s="106"/>
      <c r="AG84" s="106"/>
      <c r="AH84" s="106"/>
      <c r="AI84" s="106"/>
      <c r="AJ84" s="29"/>
      <c r="AK84" s="29"/>
      <c r="AL84" s="29"/>
      <c r="AM84" s="29"/>
      <c r="AN84" s="29"/>
      <c r="AO84" s="29"/>
    </row>
    <row r="85" spans="2:41" ht="15.75" customHeight="1">
      <c r="B85" s="48"/>
      <c r="C85" s="48"/>
      <c r="D85" s="29"/>
      <c r="E85" s="29"/>
      <c r="F85" s="29"/>
      <c r="G85" s="29"/>
      <c r="H85" s="29"/>
      <c r="I85" s="29"/>
      <c r="J85" s="29"/>
      <c r="K85" s="29"/>
      <c r="L85" s="54"/>
      <c r="M85" s="29"/>
      <c r="N85" s="29"/>
      <c r="O85" s="29"/>
      <c r="P85" s="29"/>
      <c r="Q85" s="29"/>
      <c r="R85" s="29"/>
      <c r="S85" s="29"/>
      <c r="T85" s="29"/>
      <c r="U85" s="29"/>
      <c r="V85" s="106"/>
      <c r="W85" s="106"/>
      <c r="X85" s="106"/>
      <c r="Y85" s="106"/>
      <c r="Z85" s="106"/>
      <c r="AA85" s="106"/>
      <c r="AB85" s="106"/>
      <c r="AC85" s="106"/>
      <c r="AD85" s="106"/>
      <c r="AE85" s="106"/>
      <c r="AF85" s="106"/>
      <c r="AG85" s="106"/>
      <c r="AH85" s="106"/>
      <c r="AI85" s="106"/>
      <c r="AJ85" s="29"/>
      <c r="AK85" s="29"/>
      <c r="AL85" s="29"/>
      <c r="AM85" s="29"/>
      <c r="AN85" s="29"/>
      <c r="AO85" s="29"/>
    </row>
    <row r="86" spans="2:41" ht="15.75" customHeight="1">
      <c r="B86" s="48"/>
      <c r="C86" s="48"/>
      <c r="D86" s="29"/>
      <c r="E86" s="29"/>
      <c r="F86" s="29"/>
      <c r="G86" s="29"/>
      <c r="H86" s="29"/>
      <c r="I86" s="29"/>
      <c r="J86" s="29"/>
      <c r="K86" s="29"/>
      <c r="L86" s="54"/>
      <c r="M86" s="29"/>
      <c r="N86" s="29"/>
      <c r="O86" s="29"/>
      <c r="P86" s="29"/>
      <c r="Q86" s="29"/>
      <c r="R86" s="29"/>
      <c r="S86" s="29"/>
      <c r="T86" s="29"/>
      <c r="U86" s="29"/>
      <c r="V86" s="106"/>
      <c r="W86" s="106"/>
      <c r="X86" s="106"/>
      <c r="Y86" s="106"/>
      <c r="Z86" s="106"/>
      <c r="AA86" s="106"/>
      <c r="AB86" s="106"/>
      <c r="AC86" s="106"/>
      <c r="AD86" s="106"/>
      <c r="AE86" s="106"/>
      <c r="AF86" s="106"/>
      <c r="AG86" s="106"/>
      <c r="AH86" s="106"/>
      <c r="AI86" s="106"/>
      <c r="AJ86" s="29"/>
      <c r="AK86" s="29"/>
      <c r="AL86" s="29"/>
      <c r="AM86" s="29"/>
      <c r="AN86" s="29"/>
      <c r="AO86" s="29"/>
    </row>
    <row r="87" spans="2:41" ht="15.75" customHeight="1">
      <c r="B87" s="48"/>
      <c r="C87" s="48"/>
      <c r="D87" s="29"/>
      <c r="E87" s="29"/>
      <c r="F87" s="29"/>
      <c r="G87" s="29"/>
      <c r="H87" s="29"/>
      <c r="I87" s="29"/>
      <c r="J87" s="29"/>
      <c r="K87" s="29"/>
      <c r="L87" s="54"/>
      <c r="M87" s="29"/>
      <c r="N87" s="29"/>
      <c r="O87" s="29"/>
      <c r="P87" s="29"/>
      <c r="Q87" s="29"/>
      <c r="R87" s="29"/>
      <c r="S87" s="29"/>
      <c r="T87" s="29"/>
      <c r="U87" s="29"/>
      <c r="V87" s="106"/>
      <c r="W87" s="106"/>
      <c r="X87" s="106"/>
      <c r="Y87" s="106"/>
      <c r="Z87" s="106"/>
      <c r="AA87" s="106"/>
      <c r="AB87" s="106"/>
      <c r="AC87" s="106"/>
      <c r="AD87" s="106"/>
      <c r="AE87" s="106"/>
      <c r="AF87" s="106"/>
      <c r="AG87" s="106"/>
      <c r="AH87" s="106"/>
      <c r="AI87" s="106"/>
      <c r="AJ87" s="29"/>
      <c r="AK87" s="29"/>
      <c r="AL87" s="29"/>
      <c r="AM87" s="29"/>
      <c r="AN87" s="29"/>
      <c r="AO87" s="29"/>
    </row>
    <row r="88" spans="2:41" ht="15.75" customHeight="1">
      <c r="B88" s="48"/>
      <c r="C88" s="48"/>
      <c r="D88" s="29"/>
      <c r="E88" s="29"/>
      <c r="F88" s="29"/>
      <c r="G88" s="29"/>
      <c r="H88" s="29"/>
      <c r="I88" s="29"/>
      <c r="J88" s="29"/>
      <c r="K88" s="29"/>
      <c r="L88" s="54"/>
      <c r="M88" s="29"/>
      <c r="N88" s="29"/>
      <c r="O88" s="29"/>
      <c r="P88" s="29"/>
      <c r="Q88" s="29"/>
      <c r="R88" s="29"/>
      <c r="S88" s="29"/>
      <c r="T88" s="29"/>
      <c r="U88" s="29"/>
      <c r="V88" s="106"/>
      <c r="W88" s="106"/>
      <c r="X88" s="106"/>
      <c r="Y88" s="106"/>
      <c r="Z88" s="106"/>
      <c r="AA88" s="106"/>
      <c r="AB88" s="106"/>
      <c r="AC88" s="106"/>
      <c r="AD88" s="106"/>
      <c r="AE88" s="106"/>
      <c r="AF88" s="106"/>
      <c r="AG88" s="106"/>
      <c r="AH88" s="106"/>
      <c r="AI88" s="106"/>
      <c r="AJ88" s="29"/>
      <c r="AK88" s="29"/>
      <c r="AL88" s="29"/>
      <c r="AM88" s="29"/>
      <c r="AN88" s="29"/>
      <c r="AO88" s="29"/>
    </row>
    <row r="89" spans="2:41" ht="15.75" customHeight="1">
      <c r="B89" s="48"/>
      <c r="C89" s="48"/>
      <c r="D89" s="29"/>
      <c r="E89" s="29"/>
      <c r="F89" s="29"/>
      <c r="G89" s="29"/>
      <c r="H89" s="29"/>
      <c r="I89" s="29"/>
      <c r="J89" s="29"/>
      <c r="K89" s="29"/>
      <c r="L89" s="54"/>
      <c r="M89" s="29"/>
      <c r="N89" s="29"/>
      <c r="O89" s="29"/>
      <c r="P89" s="29"/>
      <c r="Q89" s="29"/>
      <c r="R89" s="29"/>
      <c r="S89" s="29"/>
      <c r="T89" s="29"/>
      <c r="U89" s="29"/>
      <c r="V89" s="106"/>
      <c r="W89" s="106"/>
      <c r="X89" s="106"/>
      <c r="Y89" s="106"/>
      <c r="Z89" s="106"/>
      <c r="AA89" s="106"/>
      <c r="AB89" s="106"/>
      <c r="AC89" s="106"/>
      <c r="AD89" s="106"/>
      <c r="AE89" s="106"/>
      <c r="AF89" s="106"/>
      <c r="AG89" s="106"/>
      <c r="AH89" s="106"/>
      <c r="AI89" s="106"/>
      <c r="AJ89" s="29"/>
      <c r="AK89" s="29"/>
      <c r="AL89" s="29"/>
      <c r="AM89" s="29"/>
      <c r="AN89" s="29"/>
      <c r="AO89" s="29"/>
    </row>
    <row r="90" spans="2:41" ht="15.75" customHeight="1">
      <c r="B90" s="48"/>
      <c r="C90" s="48"/>
      <c r="D90" s="29"/>
      <c r="E90" s="29"/>
      <c r="F90" s="29"/>
      <c r="G90" s="29"/>
      <c r="H90" s="29"/>
      <c r="I90" s="29"/>
      <c r="J90" s="29"/>
      <c r="K90" s="29"/>
      <c r="L90" s="54"/>
      <c r="M90" s="29"/>
      <c r="N90" s="29"/>
      <c r="O90" s="29"/>
      <c r="P90" s="29"/>
      <c r="Q90" s="29"/>
      <c r="R90" s="29"/>
      <c r="S90" s="29"/>
      <c r="T90" s="29"/>
      <c r="U90" s="29"/>
      <c r="V90" s="106"/>
      <c r="W90" s="106"/>
      <c r="X90" s="106"/>
      <c r="Y90" s="106"/>
      <c r="Z90" s="106"/>
      <c r="AA90" s="106"/>
      <c r="AB90" s="106"/>
      <c r="AC90" s="106"/>
      <c r="AD90" s="106"/>
      <c r="AE90" s="106"/>
      <c r="AF90" s="106"/>
      <c r="AG90" s="106"/>
      <c r="AH90" s="106"/>
      <c r="AI90" s="106"/>
      <c r="AJ90" s="29"/>
      <c r="AK90" s="29"/>
      <c r="AL90" s="29"/>
      <c r="AM90" s="29"/>
      <c r="AN90" s="29"/>
      <c r="AO90" s="29"/>
    </row>
    <row r="91" spans="2:41" ht="15.75" customHeight="1">
      <c r="B91" s="48"/>
      <c r="C91" s="48"/>
      <c r="D91" s="29"/>
      <c r="E91" s="29"/>
      <c r="F91" s="29"/>
      <c r="G91" s="29"/>
      <c r="H91" s="29"/>
      <c r="I91" s="29"/>
      <c r="J91" s="29"/>
      <c r="K91" s="29"/>
      <c r="L91" s="54"/>
      <c r="M91" s="29"/>
      <c r="N91" s="29"/>
      <c r="O91" s="29"/>
      <c r="P91" s="29"/>
      <c r="Q91" s="29"/>
      <c r="R91" s="29"/>
      <c r="S91" s="29"/>
      <c r="T91" s="29"/>
      <c r="U91" s="29"/>
      <c r="V91" s="106"/>
      <c r="W91" s="106"/>
      <c r="X91" s="106"/>
      <c r="Y91" s="106"/>
      <c r="Z91" s="106"/>
      <c r="AA91" s="106"/>
      <c r="AB91" s="106"/>
      <c r="AC91" s="106"/>
      <c r="AD91" s="106"/>
      <c r="AE91" s="106"/>
      <c r="AF91" s="106"/>
      <c r="AG91" s="106"/>
      <c r="AH91" s="106"/>
      <c r="AI91" s="106"/>
      <c r="AJ91" s="29"/>
      <c r="AK91" s="29"/>
      <c r="AL91" s="29"/>
      <c r="AM91" s="29"/>
      <c r="AN91" s="29"/>
      <c r="AO91" s="29"/>
    </row>
    <row r="92" spans="2:41" ht="15.75" customHeight="1">
      <c r="B92" s="48"/>
      <c r="C92" s="48"/>
      <c r="D92" s="29"/>
      <c r="E92" s="29"/>
      <c r="F92" s="29"/>
      <c r="G92" s="29"/>
      <c r="H92" s="29"/>
      <c r="I92" s="29"/>
      <c r="J92" s="29"/>
      <c r="K92" s="29"/>
      <c r="L92" s="54"/>
      <c r="M92" s="29"/>
      <c r="N92" s="29"/>
      <c r="O92" s="29"/>
      <c r="P92" s="29"/>
      <c r="Q92" s="29"/>
      <c r="R92" s="29"/>
      <c r="S92" s="29"/>
      <c r="T92" s="29"/>
      <c r="U92" s="29"/>
      <c r="V92" s="106"/>
      <c r="W92" s="106"/>
      <c r="X92" s="106"/>
      <c r="Y92" s="106"/>
      <c r="Z92" s="106"/>
      <c r="AA92" s="106"/>
      <c r="AB92" s="106"/>
      <c r="AC92" s="106"/>
      <c r="AD92" s="106"/>
      <c r="AE92" s="106"/>
      <c r="AF92" s="106"/>
      <c r="AG92" s="106"/>
      <c r="AH92" s="106"/>
      <c r="AI92" s="106"/>
      <c r="AJ92" s="29"/>
      <c r="AK92" s="29"/>
      <c r="AL92" s="29"/>
      <c r="AM92" s="29"/>
      <c r="AN92" s="29"/>
      <c r="AO92" s="29"/>
    </row>
    <row r="93" spans="2:41" ht="15.75" customHeight="1">
      <c r="B93" s="48"/>
      <c r="C93" s="48"/>
      <c r="D93" s="29"/>
      <c r="E93" s="29"/>
      <c r="F93" s="29"/>
      <c r="G93" s="29"/>
      <c r="H93" s="29"/>
      <c r="I93" s="29"/>
      <c r="J93" s="29"/>
      <c r="K93" s="29"/>
      <c r="L93" s="54"/>
      <c r="M93" s="29"/>
      <c r="N93" s="29"/>
      <c r="O93" s="29"/>
      <c r="P93" s="29"/>
      <c r="Q93" s="29"/>
      <c r="R93" s="29"/>
      <c r="S93" s="29"/>
      <c r="T93" s="29"/>
      <c r="U93" s="29"/>
      <c r="V93" s="106"/>
      <c r="W93" s="106"/>
      <c r="X93" s="106"/>
      <c r="Y93" s="106"/>
      <c r="Z93" s="106"/>
      <c r="AA93" s="106"/>
      <c r="AB93" s="106"/>
      <c r="AC93" s="106"/>
      <c r="AD93" s="106"/>
      <c r="AE93" s="106"/>
      <c r="AF93" s="106"/>
      <c r="AG93" s="106"/>
      <c r="AH93" s="106"/>
      <c r="AI93" s="106"/>
      <c r="AJ93" s="29"/>
      <c r="AK93" s="29"/>
      <c r="AL93" s="29"/>
      <c r="AM93" s="29"/>
      <c r="AN93" s="29"/>
      <c r="AO93" s="29"/>
    </row>
    <row r="94" spans="2:41" ht="15.75" customHeight="1">
      <c r="B94" s="48"/>
      <c r="C94" s="48"/>
      <c r="D94" s="29"/>
      <c r="E94" s="29"/>
      <c r="F94" s="29"/>
      <c r="G94" s="29"/>
      <c r="H94" s="29"/>
      <c r="I94" s="29"/>
      <c r="J94" s="29"/>
      <c r="K94" s="29"/>
      <c r="L94" s="54"/>
      <c r="M94" s="29"/>
      <c r="N94" s="29"/>
      <c r="O94" s="29"/>
      <c r="P94" s="29"/>
      <c r="Q94" s="29"/>
      <c r="R94" s="29"/>
      <c r="S94" s="29"/>
      <c r="T94" s="29"/>
      <c r="U94" s="29"/>
      <c r="V94" s="106"/>
      <c r="W94" s="106"/>
      <c r="X94" s="106"/>
      <c r="Y94" s="106"/>
      <c r="Z94" s="106"/>
      <c r="AA94" s="106"/>
      <c r="AB94" s="106"/>
      <c r="AC94" s="106"/>
      <c r="AD94" s="106"/>
      <c r="AE94" s="106"/>
      <c r="AF94" s="106"/>
      <c r="AG94" s="106"/>
      <c r="AH94" s="106"/>
      <c r="AI94" s="106"/>
      <c r="AJ94" s="29"/>
      <c r="AK94" s="29"/>
      <c r="AL94" s="29"/>
      <c r="AM94" s="29"/>
      <c r="AN94" s="29"/>
      <c r="AO94" s="29"/>
    </row>
    <row r="95" spans="2:41" ht="15.75" customHeight="1">
      <c r="B95" s="48"/>
      <c r="C95" s="48"/>
      <c r="D95" s="29"/>
      <c r="E95" s="29"/>
      <c r="F95" s="29"/>
      <c r="G95" s="29"/>
      <c r="H95" s="29"/>
      <c r="I95" s="29"/>
      <c r="J95" s="29"/>
      <c r="K95" s="29"/>
      <c r="L95" s="54"/>
      <c r="M95" s="29"/>
      <c r="N95" s="29"/>
      <c r="O95" s="29"/>
      <c r="P95" s="29"/>
      <c r="Q95" s="29"/>
      <c r="R95" s="29"/>
      <c r="S95" s="29"/>
      <c r="T95" s="29"/>
      <c r="U95" s="29"/>
      <c r="V95" s="106"/>
      <c r="W95" s="106"/>
      <c r="X95" s="106"/>
      <c r="Y95" s="106"/>
      <c r="Z95" s="106"/>
      <c r="AA95" s="106"/>
      <c r="AB95" s="106"/>
      <c r="AC95" s="106"/>
      <c r="AD95" s="106"/>
      <c r="AE95" s="106"/>
      <c r="AF95" s="106"/>
      <c r="AG95" s="106"/>
      <c r="AH95" s="106"/>
      <c r="AI95" s="106"/>
      <c r="AJ95" s="29"/>
      <c r="AK95" s="29"/>
      <c r="AL95" s="29"/>
      <c r="AM95" s="29"/>
      <c r="AN95" s="29"/>
      <c r="AO95" s="29"/>
    </row>
    <row r="96" spans="2:41" ht="15.75" customHeight="1">
      <c r="B96" s="55"/>
      <c r="C96" s="55"/>
      <c r="D96" s="29"/>
      <c r="E96" s="29"/>
      <c r="F96" s="29"/>
      <c r="G96" s="29"/>
      <c r="H96" s="29"/>
      <c r="I96" s="29"/>
      <c r="J96" s="29"/>
      <c r="K96" s="29"/>
      <c r="L96" s="54"/>
      <c r="M96" s="29"/>
      <c r="N96" s="29"/>
      <c r="O96" s="29"/>
      <c r="P96" s="29"/>
      <c r="Q96" s="29"/>
      <c r="R96" s="29"/>
      <c r="S96" s="29"/>
      <c r="T96" s="29"/>
      <c r="U96" s="29"/>
      <c r="V96" s="106"/>
      <c r="W96" s="106"/>
      <c r="X96" s="106"/>
      <c r="Y96" s="106"/>
      <c r="Z96" s="106"/>
      <c r="AA96" s="106"/>
      <c r="AB96" s="106"/>
      <c r="AC96" s="106"/>
      <c r="AD96" s="106"/>
      <c r="AE96" s="106"/>
      <c r="AF96" s="106"/>
      <c r="AG96" s="106"/>
      <c r="AH96" s="106"/>
      <c r="AI96" s="106"/>
      <c r="AJ96" s="29"/>
      <c r="AK96" s="29"/>
      <c r="AL96" s="29"/>
      <c r="AM96" s="29"/>
      <c r="AN96" s="29"/>
      <c r="AO96" s="29"/>
    </row>
    <row r="97" spans="1:41" ht="15.75" customHeight="1">
      <c r="B97" s="55"/>
      <c r="C97" s="55"/>
      <c r="D97" s="29"/>
      <c r="E97" s="29"/>
      <c r="F97" s="29"/>
      <c r="G97" s="29"/>
      <c r="H97" s="29"/>
      <c r="I97" s="29"/>
      <c r="J97" s="29"/>
      <c r="K97" s="29"/>
      <c r="L97" s="54"/>
      <c r="M97" s="29"/>
      <c r="N97" s="29"/>
      <c r="O97" s="29"/>
      <c r="P97" s="29"/>
      <c r="Q97" s="29"/>
      <c r="R97" s="29"/>
      <c r="S97" s="29"/>
      <c r="T97" s="29"/>
      <c r="U97" s="29"/>
      <c r="V97" s="106"/>
      <c r="W97" s="106"/>
      <c r="X97" s="106"/>
      <c r="Y97" s="106"/>
      <c r="Z97" s="106"/>
      <c r="AA97" s="106"/>
      <c r="AB97" s="106"/>
      <c r="AC97" s="106"/>
      <c r="AD97" s="106"/>
      <c r="AE97" s="106"/>
      <c r="AF97" s="106"/>
      <c r="AG97" s="106"/>
      <c r="AH97" s="106"/>
      <c r="AI97" s="106"/>
      <c r="AJ97" s="29"/>
      <c r="AK97" s="29"/>
      <c r="AL97" s="29"/>
      <c r="AM97" s="29"/>
      <c r="AN97" s="29"/>
      <c r="AO97" s="29"/>
    </row>
    <row r="98" spans="1:41" ht="15.75" customHeight="1">
      <c r="B98" s="48"/>
      <c r="C98" s="48"/>
      <c r="D98" s="29"/>
      <c r="E98" s="29"/>
      <c r="F98" s="29"/>
      <c r="G98" s="29"/>
      <c r="H98" s="29"/>
      <c r="I98" s="29"/>
      <c r="J98" s="29"/>
      <c r="K98" s="29"/>
      <c r="L98" s="54"/>
      <c r="M98" s="29"/>
      <c r="N98" s="29"/>
      <c r="O98" s="29"/>
      <c r="P98" s="29"/>
      <c r="Q98" s="29"/>
      <c r="R98" s="29"/>
      <c r="S98" s="29"/>
      <c r="T98" s="29"/>
      <c r="U98" s="29"/>
      <c r="V98" s="106"/>
      <c r="W98" s="106"/>
      <c r="X98" s="106"/>
      <c r="Y98" s="106"/>
      <c r="Z98" s="106"/>
      <c r="AA98" s="106"/>
      <c r="AB98" s="106"/>
      <c r="AC98" s="106"/>
      <c r="AD98" s="106"/>
      <c r="AE98" s="106"/>
      <c r="AF98" s="106"/>
      <c r="AG98" s="106"/>
      <c r="AH98" s="106"/>
      <c r="AI98" s="106"/>
      <c r="AJ98" s="29"/>
      <c r="AK98" s="29"/>
      <c r="AL98" s="29"/>
      <c r="AM98" s="29"/>
      <c r="AN98" s="29"/>
      <c r="AO98" s="29"/>
    </row>
    <row r="99" spans="1:41" ht="15.75" customHeight="1">
      <c r="B99" s="48"/>
      <c r="C99" s="48"/>
      <c r="D99" s="29"/>
      <c r="E99" s="29"/>
      <c r="F99" s="29"/>
      <c r="G99" s="29"/>
      <c r="H99" s="29"/>
      <c r="I99" s="29"/>
      <c r="J99" s="29"/>
      <c r="K99" s="29"/>
      <c r="L99" s="54"/>
      <c r="M99" s="29"/>
      <c r="N99" s="29"/>
      <c r="O99" s="29"/>
      <c r="P99" s="29"/>
      <c r="Q99" s="29"/>
      <c r="R99" s="29"/>
      <c r="S99" s="29"/>
      <c r="T99" s="29"/>
      <c r="U99" s="29"/>
      <c r="V99" s="106"/>
      <c r="W99" s="106"/>
      <c r="X99" s="106"/>
      <c r="Y99" s="106"/>
      <c r="Z99" s="106"/>
      <c r="AA99" s="106"/>
      <c r="AB99" s="106"/>
      <c r="AC99" s="106"/>
      <c r="AD99" s="106"/>
      <c r="AE99" s="106"/>
      <c r="AF99" s="106"/>
      <c r="AG99" s="106"/>
      <c r="AH99" s="106"/>
      <c r="AI99" s="106"/>
      <c r="AJ99" s="29"/>
      <c r="AK99" s="29"/>
      <c r="AL99" s="29"/>
      <c r="AM99" s="29"/>
      <c r="AN99" s="29"/>
      <c r="AO99" s="29"/>
    </row>
    <row r="100" spans="1:41" ht="15.75" customHeight="1">
      <c r="B100" s="48"/>
      <c r="C100" s="48"/>
      <c r="D100" s="29"/>
      <c r="E100" s="29"/>
      <c r="F100" s="29"/>
      <c r="G100" s="29"/>
      <c r="H100" s="29"/>
      <c r="I100" s="29"/>
      <c r="J100" s="29"/>
      <c r="K100" s="29"/>
      <c r="L100" s="54"/>
      <c r="M100" s="29"/>
      <c r="N100" s="29"/>
      <c r="O100" s="29"/>
      <c r="P100" s="29"/>
      <c r="Q100" s="29"/>
      <c r="R100" s="29"/>
      <c r="S100" s="29"/>
      <c r="T100" s="29"/>
      <c r="U100" s="29"/>
      <c r="V100" s="106"/>
      <c r="W100" s="106"/>
      <c r="X100" s="106"/>
      <c r="Y100" s="106"/>
      <c r="Z100" s="106"/>
      <c r="AA100" s="106"/>
      <c r="AB100" s="106"/>
      <c r="AC100" s="106"/>
      <c r="AD100" s="106"/>
      <c r="AE100" s="106"/>
      <c r="AF100" s="106"/>
      <c r="AG100" s="106"/>
      <c r="AH100" s="106"/>
      <c r="AI100" s="106"/>
      <c r="AJ100" s="29"/>
      <c r="AK100" s="29"/>
      <c r="AL100" s="29"/>
      <c r="AM100" s="29"/>
      <c r="AN100" s="29"/>
      <c r="AO100" s="29"/>
    </row>
    <row r="101" spans="1:41" ht="15.75" customHeight="1">
      <c r="B101" s="48"/>
      <c r="C101" s="48"/>
      <c r="D101" s="29"/>
      <c r="E101" s="29"/>
      <c r="F101" s="29"/>
      <c r="G101" s="29"/>
      <c r="H101" s="29"/>
      <c r="I101" s="29"/>
      <c r="J101" s="29"/>
      <c r="K101" s="29"/>
      <c r="L101" s="54"/>
      <c r="M101" s="29"/>
      <c r="N101" s="29"/>
      <c r="O101" s="29"/>
      <c r="P101" s="29"/>
      <c r="Q101" s="29"/>
      <c r="R101" s="29"/>
      <c r="S101" s="29"/>
      <c r="T101" s="29"/>
      <c r="U101" s="29"/>
      <c r="V101" s="106"/>
      <c r="W101" s="106"/>
      <c r="X101" s="106"/>
      <c r="Y101" s="106"/>
      <c r="Z101" s="106"/>
      <c r="AA101" s="106"/>
      <c r="AB101" s="106"/>
      <c r="AC101" s="106"/>
      <c r="AD101" s="106"/>
      <c r="AE101" s="106"/>
      <c r="AF101" s="106"/>
      <c r="AG101" s="106"/>
      <c r="AH101" s="106"/>
      <c r="AI101" s="106"/>
      <c r="AJ101" s="29"/>
      <c r="AK101" s="29"/>
      <c r="AL101" s="29"/>
      <c r="AM101" s="29"/>
      <c r="AN101" s="29"/>
      <c r="AO101" s="29"/>
    </row>
    <row r="102" spans="1:41" ht="15.75" customHeight="1">
      <c r="B102" s="48"/>
      <c r="C102" s="48"/>
      <c r="D102" s="29"/>
      <c r="E102" s="29"/>
      <c r="F102" s="29"/>
      <c r="G102" s="29"/>
      <c r="H102" s="29"/>
      <c r="I102" s="29"/>
      <c r="J102" s="29"/>
      <c r="K102" s="29"/>
      <c r="L102" s="54"/>
      <c r="M102" s="29"/>
      <c r="N102" s="29"/>
      <c r="O102" s="29"/>
      <c r="P102" s="29"/>
      <c r="Q102" s="29"/>
      <c r="R102" s="29"/>
      <c r="S102" s="29"/>
      <c r="T102" s="29"/>
      <c r="U102" s="29"/>
      <c r="V102" s="106"/>
      <c r="W102" s="106"/>
      <c r="X102" s="106"/>
      <c r="Y102" s="106"/>
      <c r="Z102" s="106"/>
      <c r="AA102" s="106"/>
      <c r="AB102" s="106"/>
      <c r="AC102" s="106"/>
      <c r="AD102" s="106"/>
      <c r="AE102" s="106"/>
      <c r="AF102" s="106"/>
      <c r="AG102" s="106"/>
      <c r="AH102" s="106"/>
      <c r="AI102" s="106"/>
      <c r="AJ102" s="29"/>
      <c r="AK102" s="29"/>
      <c r="AL102" s="29"/>
      <c r="AM102" s="29"/>
      <c r="AN102" s="29"/>
      <c r="AO102" s="29"/>
    </row>
    <row r="103" spans="1:41" ht="15.75" customHeight="1">
      <c r="B103" s="48"/>
      <c r="C103" s="48"/>
      <c r="D103" s="29"/>
      <c r="E103" s="29"/>
      <c r="F103" s="29"/>
      <c r="G103" s="29"/>
      <c r="H103" s="29"/>
      <c r="I103" s="29"/>
      <c r="J103" s="29"/>
      <c r="K103" s="29"/>
      <c r="L103" s="54"/>
      <c r="M103" s="29"/>
      <c r="N103" s="29"/>
      <c r="O103" s="29"/>
      <c r="P103" s="29"/>
      <c r="Q103" s="29"/>
      <c r="R103" s="29"/>
      <c r="S103" s="29"/>
      <c r="T103" s="29"/>
      <c r="U103" s="29"/>
      <c r="V103" s="106"/>
      <c r="W103" s="106"/>
      <c r="X103" s="106"/>
      <c r="Y103" s="106"/>
      <c r="Z103" s="106"/>
      <c r="AA103" s="106"/>
      <c r="AB103" s="106"/>
      <c r="AC103" s="106"/>
      <c r="AD103" s="106"/>
      <c r="AE103" s="106"/>
      <c r="AF103" s="106"/>
      <c r="AG103" s="106"/>
      <c r="AH103" s="106"/>
      <c r="AI103" s="106"/>
      <c r="AJ103" s="29"/>
      <c r="AK103" s="29"/>
      <c r="AL103" s="29"/>
      <c r="AM103" s="29"/>
      <c r="AN103" s="29"/>
      <c r="AO103" s="29"/>
    </row>
    <row r="104" spans="1:41" ht="15.75" customHeight="1">
      <c r="A104" s="9"/>
      <c r="B104" s="48"/>
      <c r="C104" s="48"/>
      <c r="D104" s="29"/>
      <c r="E104" s="29"/>
      <c r="F104" s="29"/>
      <c r="G104" s="29"/>
      <c r="H104" s="29"/>
      <c r="I104" s="29"/>
      <c r="J104" s="29"/>
      <c r="K104" s="29"/>
      <c r="L104" s="54"/>
      <c r="M104" s="29"/>
      <c r="N104" s="29"/>
      <c r="O104" s="29"/>
      <c r="P104" s="29"/>
      <c r="Q104" s="29"/>
      <c r="R104" s="29"/>
      <c r="S104" s="29"/>
      <c r="T104" s="29"/>
      <c r="U104" s="29"/>
      <c r="V104" s="106"/>
      <c r="W104" s="106"/>
      <c r="X104" s="106"/>
      <c r="Y104" s="106"/>
      <c r="Z104" s="106"/>
      <c r="AA104" s="106"/>
      <c r="AB104" s="106"/>
      <c r="AC104" s="106"/>
      <c r="AD104" s="106"/>
      <c r="AE104" s="106"/>
      <c r="AF104" s="106"/>
      <c r="AG104" s="106"/>
      <c r="AH104" s="106"/>
      <c r="AI104" s="106"/>
      <c r="AJ104" s="29"/>
      <c r="AK104" s="29"/>
      <c r="AL104" s="29"/>
      <c r="AM104" s="29"/>
      <c r="AN104" s="29"/>
      <c r="AO104" s="29"/>
    </row>
    <row r="105" spans="1:41" ht="15.75" customHeight="1">
      <c r="A105" s="9"/>
      <c r="B105" s="48"/>
      <c r="C105" s="48"/>
      <c r="D105" s="29"/>
      <c r="E105" s="29"/>
      <c r="F105" s="29"/>
      <c r="G105" s="29"/>
      <c r="H105" s="29"/>
      <c r="I105" s="29"/>
      <c r="J105" s="29"/>
      <c r="K105" s="29"/>
      <c r="L105" s="54"/>
      <c r="M105" s="29"/>
      <c r="N105" s="29"/>
      <c r="O105" s="29"/>
      <c r="P105" s="29"/>
      <c r="Q105" s="29"/>
      <c r="R105" s="29"/>
      <c r="S105" s="29"/>
      <c r="T105" s="29"/>
      <c r="U105" s="29"/>
      <c r="V105" s="106"/>
      <c r="W105" s="106"/>
      <c r="X105" s="106"/>
      <c r="Y105" s="106"/>
      <c r="Z105" s="106"/>
      <c r="AA105" s="106"/>
      <c r="AB105" s="106"/>
      <c r="AC105" s="106"/>
      <c r="AD105" s="106"/>
      <c r="AE105" s="106"/>
      <c r="AF105" s="106"/>
      <c r="AG105" s="106"/>
      <c r="AH105" s="106"/>
      <c r="AI105" s="106"/>
      <c r="AJ105" s="29"/>
      <c r="AK105" s="29"/>
      <c r="AL105" s="29"/>
      <c r="AM105" s="29"/>
      <c r="AN105" s="29"/>
      <c r="AO105" s="29"/>
    </row>
    <row r="106" spans="1:41" ht="15.75" customHeight="1">
      <c r="A106" s="9"/>
      <c r="B106" s="48"/>
      <c r="C106" s="48"/>
      <c r="D106" s="9"/>
      <c r="E106" s="9"/>
      <c r="F106" s="9"/>
      <c r="G106" s="9"/>
      <c r="H106" s="9"/>
      <c r="L106" s="51"/>
      <c r="U106" s="9">
        <f>COUNTIFS(U4:U105, "x")</f>
        <v>0</v>
      </c>
      <c r="V106" s="84"/>
      <c r="W106" s="84"/>
      <c r="X106" s="84"/>
      <c r="Y106" s="84"/>
      <c r="Z106" s="84"/>
      <c r="AA106" s="84"/>
      <c r="AB106" s="84"/>
      <c r="AC106" s="84"/>
      <c r="AD106" s="84"/>
      <c r="AE106" s="84"/>
      <c r="AF106" s="84"/>
      <c r="AG106" s="84"/>
      <c r="AH106" s="84"/>
      <c r="AI106" s="84"/>
      <c r="AJ106" s="9"/>
      <c r="AK106" s="9"/>
      <c r="AL106" s="9"/>
      <c r="AM106" s="9"/>
      <c r="AN106" s="9"/>
      <c r="AO106" s="9"/>
    </row>
    <row r="107" spans="1:41" ht="15.75" customHeight="1">
      <c r="A107" s="9"/>
      <c r="B107" s="48"/>
      <c r="C107" s="48"/>
      <c r="D107" s="9"/>
      <c r="E107" s="9"/>
      <c r="F107" s="9"/>
      <c r="G107" s="9"/>
      <c r="H107" s="9"/>
      <c r="L107" s="51"/>
    </row>
    <row r="108" spans="1:41" ht="15.75" customHeight="1">
      <c r="A108" s="9"/>
      <c r="B108" s="48"/>
      <c r="C108" s="48"/>
      <c r="D108" s="9"/>
      <c r="E108" s="9"/>
      <c r="F108" s="9"/>
      <c r="G108" s="9"/>
      <c r="H108" s="9"/>
      <c r="I108" s="9"/>
      <c r="J108" s="9"/>
      <c r="K108" s="9"/>
      <c r="L108" s="51"/>
      <c r="M108" s="9"/>
      <c r="N108" s="9"/>
      <c r="O108" s="9"/>
      <c r="P108" s="9"/>
      <c r="Q108" s="9"/>
      <c r="R108" s="9"/>
      <c r="S108" s="9"/>
      <c r="T108" s="9"/>
    </row>
    <row r="109" spans="1:41" ht="15.75" customHeight="1">
      <c r="A109" s="9"/>
      <c r="B109" s="48"/>
      <c r="C109" s="48"/>
      <c r="D109" s="9"/>
      <c r="E109" s="9"/>
      <c r="F109" s="9"/>
      <c r="G109" s="9"/>
      <c r="H109" s="9"/>
      <c r="I109" s="9"/>
      <c r="J109" s="9"/>
      <c r="K109" s="9"/>
      <c r="L109" s="51"/>
      <c r="M109" s="9"/>
      <c r="N109" s="9"/>
      <c r="O109" s="9"/>
      <c r="P109" s="9"/>
      <c r="Q109" s="9"/>
      <c r="R109" s="9"/>
      <c r="S109" s="9"/>
      <c r="T109" s="9"/>
    </row>
    <row r="110" spans="1:41" ht="15.75" customHeight="1">
      <c r="A110" s="9"/>
      <c r="B110" s="48"/>
      <c r="C110" s="48"/>
      <c r="D110" s="9"/>
      <c r="E110" s="9"/>
      <c r="F110" s="9"/>
      <c r="G110" s="9"/>
      <c r="H110" s="9"/>
      <c r="I110" s="9"/>
      <c r="J110" s="9"/>
      <c r="K110" s="9"/>
      <c r="L110" s="51"/>
      <c r="M110" s="9"/>
      <c r="N110" s="9"/>
      <c r="O110" s="9"/>
      <c r="P110" s="9"/>
      <c r="Q110" s="9"/>
      <c r="R110" s="9"/>
      <c r="S110" s="9"/>
      <c r="T110" s="9"/>
    </row>
    <row r="111" spans="1:41" ht="15.75" customHeight="1">
      <c r="B111" s="48"/>
      <c r="C111" s="48"/>
      <c r="D111" s="9"/>
      <c r="E111" s="9"/>
      <c r="F111" s="9"/>
      <c r="G111" s="9"/>
      <c r="H111" s="9"/>
      <c r="I111" s="9"/>
      <c r="J111" s="9"/>
      <c r="K111" s="9"/>
      <c r="L111" s="51"/>
      <c r="M111" s="9"/>
      <c r="N111" s="9"/>
      <c r="O111" s="9"/>
      <c r="P111" s="9"/>
      <c r="Q111" s="9"/>
      <c r="R111" s="9"/>
      <c r="S111" s="9"/>
      <c r="T111" s="9"/>
    </row>
    <row r="112" spans="1:41" ht="15.75" customHeight="1">
      <c r="B112" s="48"/>
      <c r="C112" s="48"/>
      <c r="D112" s="9"/>
      <c r="E112" s="9"/>
      <c r="F112" s="9"/>
      <c r="G112" s="9"/>
      <c r="H112" s="9"/>
      <c r="I112" s="9"/>
      <c r="J112" s="9"/>
      <c r="K112" s="9"/>
      <c r="L112" s="51"/>
      <c r="M112" s="9"/>
      <c r="N112" s="9"/>
      <c r="O112" s="9"/>
      <c r="P112" s="9"/>
      <c r="Q112" s="9"/>
      <c r="R112" s="9"/>
      <c r="S112" s="9"/>
      <c r="T112" s="9"/>
    </row>
    <row r="113" spans="2:20" ht="15.75" customHeight="1">
      <c r="B113" s="48"/>
      <c r="C113" s="48"/>
      <c r="D113" s="9"/>
      <c r="E113" s="9"/>
      <c r="F113" s="9"/>
      <c r="G113" s="9"/>
      <c r="H113" s="9"/>
      <c r="I113" s="9"/>
      <c r="J113" s="9"/>
      <c r="K113" s="9"/>
      <c r="L113" s="51"/>
      <c r="M113" s="9"/>
      <c r="N113" s="9"/>
      <c r="O113" s="9"/>
      <c r="P113" s="9"/>
      <c r="Q113" s="9"/>
      <c r="R113" s="9"/>
      <c r="S113" s="9"/>
      <c r="T113" s="9"/>
    </row>
    <row r="114" spans="2:20" ht="15.75" customHeight="1">
      <c r="B114" s="48"/>
      <c r="C114" s="48"/>
      <c r="D114" s="9"/>
      <c r="E114" s="9"/>
      <c r="F114" s="9"/>
      <c r="G114" s="9"/>
      <c r="H114" s="9"/>
      <c r="I114" s="9"/>
      <c r="J114" s="9"/>
      <c r="K114" s="9"/>
      <c r="L114" s="51"/>
      <c r="M114" s="9"/>
      <c r="N114" s="9"/>
      <c r="O114" s="9"/>
      <c r="P114" s="9"/>
      <c r="Q114" s="9"/>
      <c r="R114" s="9"/>
      <c r="S114" s="9"/>
      <c r="T114" s="9"/>
    </row>
    <row r="115" spans="2:20" ht="15.75" customHeight="1">
      <c r="B115" s="48"/>
      <c r="C115" s="48"/>
      <c r="D115" s="9"/>
      <c r="E115" s="9"/>
      <c r="F115" s="9"/>
      <c r="G115" s="9"/>
      <c r="H115" s="9"/>
      <c r="I115" s="9"/>
      <c r="J115" s="9"/>
      <c r="K115" s="9"/>
      <c r="L115" s="51"/>
      <c r="M115" s="9"/>
      <c r="N115" s="9"/>
      <c r="O115" s="9"/>
      <c r="P115" s="9"/>
      <c r="Q115" s="9"/>
      <c r="R115" s="9"/>
      <c r="S115" s="9"/>
      <c r="T115" s="9"/>
    </row>
    <row r="116" spans="2:20" ht="15.75" customHeight="1">
      <c r="B116" s="48"/>
      <c r="C116" s="48"/>
      <c r="D116" s="9"/>
      <c r="E116" s="9"/>
      <c r="F116" s="9"/>
      <c r="G116" s="9"/>
      <c r="H116" s="9"/>
      <c r="I116" s="9"/>
      <c r="J116" s="9"/>
      <c r="K116" s="9"/>
      <c r="L116" s="51"/>
      <c r="M116" s="9"/>
      <c r="N116" s="9"/>
      <c r="O116" s="9"/>
      <c r="P116" s="9"/>
      <c r="Q116" s="9"/>
      <c r="R116" s="9"/>
      <c r="S116" s="9"/>
      <c r="T116" s="9"/>
    </row>
    <row r="117" spans="2:20" ht="15.75" customHeight="1">
      <c r="B117" s="48"/>
      <c r="C117" s="48"/>
      <c r="D117" s="9"/>
      <c r="E117" s="9"/>
      <c r="F117" s="9"/>
      <c r="G117" s="9"/>
      <c r="H117" s="9"/>
      <c r="I117" s="9"/>
      <c r="J117" s="9"/>
      <c r="K117" s="9"/>
      <c r="L117" s="51"/>
      <c r="M117" s="9"/>
      <c r="N117" s="9"/>
      <c r="O117" s="9"/>
      <c r="P117" s="9"/>
      <c r="Q117" s="9"/>
      <c r="R117" s="9"/>
      <c r="S117" s="9"/>
      <c r="T117" s="9"/>
    </row>
    <row r="118" spans="2:20" ht="15.75" customHeight="1">
      <c r="B118" s="48"/>
      <c r="C118" s="48"/>
      <c r="D118" s="9"/>
      <c r="E118" s="9"/>
      <c r="F118" s="9"/>
      <c r="G118" s="9"/>
      <c r="H118" s="9"/>
      <c r="I118" s="9"/>
      <c r="J118" s="9"/>
      <c r="K118" s="9"/>
      <c r="L118" s="51"/>
      <c r="M118" s="9"/>
      <c r="N118" s="9"/>
      <c r="O118" s="9"/>
      <c r="P118" s="9"/>
      <c r="Q118" s="9"/>
      <c r="R118" s="9"/>
      <c r="S118" s="9"/>
      <c r="T118" s="9"/>
    </row>
    <row r="119" spans="2:20" ht="15.75" customHeight="1">
      <c r="B119" s="48"/>
      <c r="C119" s="48"/>
      <c r="D119" s="9"/>
      <c r="E119" s="9"/>
      <c r="F119" s="9"/>
      <c r="G119" s="9"/>
      <c r="H119" s="9"/>
      <c r="I119" s="9"/>
      <c r="J119" s="9"/>
      <c r="K119" s="9"/>
      <c r="L119" s="51"/>
      <c r="M119" s="9"/>
      <c r="N119" s="9"/>
      <c r="O119" s="9"/>
      <c r="P119" s="9"/>
      <c r="Q119" s="9"/>
      <c r="R119" s="9"/>
      <c r="S119" s="9"/>
      <c r="T119" s="9"/>
    </row>
    <row r="120" spans="2:20" ht="15.75" customHeight="1">
      <c r="B120" s="48"/>
      <c r="C120" s="48"/>
      <c r="D120" s="9"/>
      <c r="E120" s="9"/>
      <c r="F120" s="9"/>
      <c r="G120" s="9"/>
      <c r="H120" s="9"/>
      <c r="I120" s="9"/>
      <c r="J120" s="9"/>
      <c r="K120" s="9"/>
      <c r="L120" s="51"/>
      <c r="M120" s="9"/>
      <c r="N120" s="9"/>
      <c r="O120" s="9"/>
      <c r="P120" s="9"/>
      <c r="Q120" s="9"/>
      <c r="R120" s="9"/>
      <c r="S120" s="9"/>
      <c r="T120" s="9"/>
    </row>
    <row r="121" spans="2:20" ht="15.75" customHeight="1">
      <c r="B121" s="48"/>
      <c r="C121" s="48"/>
      <c r="D121" s="9"/>
      <c r="E121" s="9"/>
      <c r="F121" s="9"/>
      <c r="G121" s="9"/>
      <c r="H121" s="9"/>
      <c r="I121" s="9"/>
      <c r="J121" s="9"/>
      <c r="K121" s="9"/>
      <c r="L121" s="51"/>
      <c r="M121" s="9"/>
      <c r="N121" s="9"/>
      <c r="O121" s="9"/>
      <c r="P121" s="9"/>
      <c r="Q121" s="9"/>
      <c r="R121" s="9"/>
      <c r="S121" s="9"/>
      <c r="T121" s="9"/>
    </row>
    <row r="122" spans="2:20" ht="15.75" customHeight="1">
      <c r="B122" s="48"/>
      <c r="C122" s="48"/>
      <c r="D122" s="9"/>
      <c r="E122" s="9"/>
      <c r="F122" s="9"/>
      <c r="G122" s="9"/>
      <c r="H122" s="9"/>
      <c r="I122" s="9"/>
      <c r="J122" s="9"/>
      <c r="K122" s="9"/>
      <c r="L122" s="51"/>
      <c r="M122" s="9"/>
      <c r="N122" s="9"/>
      <c r="O122" s="9"/>
      <c r="P122" s="9"/>
      <c r="Q122" s="9"/>
      <c r="R122" s="9"/>
      <c r="S122" s="9"/>
      <c r="T122" s="9"/>
    </row>
    <row r="123" spans="2:20" ht="15.75" customHeight="1">
      <c r="B123" s="48"/>
      <c r="C123" s="48"/>
      <c r="D123" s="9"/>
      <c r="E123" s="9"/>
      <c r="F123" s="9"/>
      <c r="G123" s="9"/>
      <c r="H123" s="9"/>
      <c r="I123" s="9"/>
      <c r="J123" s="9"/>
      <c r="K123" s="9"/>
      <c r="L123" s="51"/>
      <c r="M123" s="9"/>
      <c r="N123" s="9"/>
      <c r="O123" s="9"/>
      <c r="P123" s="9"/>
      <c r="Q123" s="9"/>
      <c r="R123" s="9"/>
      <c r="S123" s="9"/>
      <c r="T123" s="9"/>
    </row>
    <row r="124" spans="2:20" ht="15.75" customHeight="1">
      <c r="B124" s="48"/>
      <c r="C124" s="48"/>
      <c r="D124" s="9"/>
      <c r="E124" s="9"/>
      <c r="F124" s="9"/>
      <c r="G124" s="9"/>
      <c r="H124" s="9"/>
      <c r="I124" s="9"/>
      <c r="J124" s="9"/>
      <c r="K124" s="9"/>
      <c r="L124" s="51"/>
      <c r="M124" s="9"/>
      <c r="N124" s="9"/>
      <c r="O124" s="9"/>
      <c r="P124" s="9"/>
      <c r="Q124" s="9"/>
      <c r="R124" s="9"/>
      <c r="S124" s="9"/>
      <c r="T124" s="9"/>
    </row>
    <row r="125" spans="2:20" ht="15.75" customHeight="1">
      <c r="B125" s="48"/>
      <c r="C125" s="48"/>
      <c r="D125" s="9"/>
      <c r="E125" s="9"/>
      <c r="F125" s="9"/>
      <c r="G125" s="9"/>
      <c r="H125" s="9"/>
      <c r="I125" s="9"/>
      <c r="J125" s="9"/>
      <c r="K125" s="9"/>
      <c r="L125" s="51"/>
      <c r="M125" s="9"/>
      <c r="N125" s="9"/>
      <c r="O125" s="9"/>
      <c r="P125" s="9"/>
      <c r="Q125" s="9"/>
      <c r="R125" s="9"/>
      <c r="S125" s="9"/>
      <c r="T125" s="9"/>
    </row>
    <row r="126" spans="2:20" ht="15.75" customHeight="1">
      <c r="B126" s="48"/>
      <c r="C126" s="48"/>
      <c r="D126" s="9"/>
      <c r="E126" s="9"/>
      <c r="F126" s="9"/>
      <c r="G126" s="9"/>
      <c r="H126" s="9"/>
      <c r="I126" s="9"/>
      <c r="J126" s="9"/>
      <c r="K126" s="9"/>
      <c r="L126" s="51"/>
      <c r="M126" s="9"/>
      <c r="N126" s="9"/>
      <c r="O126" s="9"/>
      <c r="P126" s="9"/>
      <c r="Q126" s="9"/>
      <c r="R126" s="9"/>
      <c r="S126" s="9"/>
      <c r="T126" s="9"/>
    </row>
    <row r="127" spans="2:20" ht="15.75" customHeight="1">
      <c r="B127" s="48"/>
      <c r="C127" s="48"/>
      <c r="D127" s="9"/>
      <c r="E127" s="9"/>
      <c r="F127" s="9"/>
      <c r="G127" s="9"/>
      <c r="H127" s="9"/>
      <c r="I127" s="9"/>
      <c r="J127" s="9"/>
      <c r="K127" s="9"/>
      <c r="L127" s="51"/>
      <c r="M127" s="9"/>
      <c r="N127" s="9"/>
      <c r="O127" s="9"/>
      <c r="P127" s="9"/>
      <c r="Q127" s="9"/>
      <c r="R127" s="9"/>
      <c r="S127" s="9"/>
      <c r="T127" s="9"/>
    </row>
    <row r="128" spans="2:20" ht="15.75" customHeight="1">
      <c r="B128" s="48"/>
      <c r="C128" s="48"/>
      <c r="D128" s="9"/>
      <c r="E128" s="9"/>
      <c r="F128" s="9"/>
      <c r="G128" s="9"/>
      <c r="H128" s="9"/>
      <c r="I128" s="9"/>
      <c r="J128" s="9"/>
      <c r="K128" s="9"/>
      <c r="L128" s="51"/>
      <c r="M128" s="9"/>
      <c r="N128" s="9"/>
      <c r="O128" s="9"/>
      <c r="P128" s="9"/>
      <c r="Q128" s="9"/>
      <c r="R128" s="9"/>
      <c r="S128" s="9"/>
      <c r="T128" s="9"/>
    </row>
    <row r="129" spans="2:21" ht="15.75" customHeight="1">
      <c r="B129" s="48"/>
      <c r="C129" s="48"/>
      <c r="D129" s="9"/>
      <c r="E129" s="9"/>
      <c r="F129" s="9"/>
      <c r="G129" s="9"/>
      <c r="H129" s="9"/>
      <c r="I129" s="9"/>
      <c r="J129" s="9"/>
      <c r="K129" s="9"/>
      <c r="L129" s="51"/>
      <c r="M129" s="9"/>
      <c r="N129" s="9"/>
      <c r="O129" s="9"/>
      <c r="P129" s="9"/>
      <c r="Q129" s="9"/>
      <c r="R129" s="9"/>
      <c r="S129" s="9"/>
      <c r="T129" s="9"/>
    </row>
    <row r="130" spans="2:21" ht="15.75" customHeight="1">
      <c r="B130" s="48"/>
      <c r="C130" s="48"/>
      <c r="D130" s="9"/>
      <c r="E130" s="9"/>
      <c r="F130" s="9"/>
      <c r="G130" s="9"/>
      <c r="H130" s="9"/>
      <c r="I130" s="9"/>
      <c r="J130" s="9"/>
      <c r="K130" s="9"/>
      <c r="L130" s="51"/>
      <c r="M130" s="9"/>
      <c r="N130" s="9"/>
      <c r="O130" s="9"/>
      <c r="P130" s="9"/>
      <c r="Q130" s="9"/>
      <c r="R130" s="9"/>
      <c r="S130" s="9"/>
      <c r="T130" s="9"/>
    </row>
    <row r="131" spans="2:21" ht="15.75" customHeight="1">
      <c r="B131" s="48"/>
      <c r="C131" s="48"/>
      <c r="D131" s="9"/>
      <c r="E131" s="9"/>
      <c r="F131" s="9"/>
      <c r="G131" s="9"/>
      <c r="H131" s="9"/>
      <c r="I131" s="9"/>
      <c r="J131" s="9"/>
      <c r="K131" s="9"/>
      <c r="L131" s="51"/>
      <c r="M131" s="9"/>
      <c r="N131" s="9"/>
      <c r="O131" s="9"/>
      <c r="P131" s="9"/>
      <c r="Q131" s="9"/>
      <c r="R131" s="9"/>
      <c r="S131" s="9"/>
      <c r="T131" s="9"/>
    </row>
    <row r="132" spans="2:21" ht="15.75" customHeight="1">
      <c r="B132" s="48"/>
      <c r="C132" s="48"/>
      <c r="D132" s="9"/>
      <c r="E132" s="9"/>
      <c r="F132" s="9"/>
      <c r="G132" s="9"/>
      <c r="H132" s="9"/>
      <c r="I132" s="9"/>
      <c r="J132" s="9"/>
      <c r="K132" s="9"/>
      <c r="L132" s="51"/>
      <c r="M132" s="9"/>
      <c r="N132" s="9"/>
      <c r="O132" s="9"/>
      <c r="P132" s="9"/>
      <c r="Q132" s="9"/>
      <c r="R132" s="9"/>
      <c r="S132" s="9"/>
      <c r="T132" s="9"/>
    </row>
    <row r="133" spans="2:21" ht="15.75" customHeight="1">
      <c r="B133" s="48"/>
      <c r="C133" s="48"/>
      <c r="D133" s="9"/>
      <c r="E133" s="9"/>
      <c r="F133" s="9"/>
      <c r="G133" s="9"/>
      <c r="H133" s="9"/>
      <c r="I133" s="9"/>
      <c r="J133" s="9"/>
      <c r="K133" s="9"/>
      <c r="L133" s="51"/>
      <c r="M133" s="9"/>
      <c r="N133" s="9"/>
      <c r="O133" s="9"/>
      <c r="P133" s="9"/>
      <c r="Q133" s="9"/>
      <c r="R133" s="9"/>
      <c r="S133" s="9"/>
      <c r="T133" s="9"/>
      <c r="U133" s="49"/>
    </row>
    <row r="134" spans="2:21" ht="15.75" customHeight="1">
      <c r="B134" s="48"/>
      <c r="C134" s="48"/>
      <c r="D134" s="9"/>
      <c r="E134" s="9"/>
      <c r="F134" s="9"/>
      <c r="G134" s="9"/>
      <c r="H134" s="9"/>
      <c r="I134" s="9"/>
      <c r="J134" s="9"/>
      <c r="K134" s="9"/>
      <c r="L134" s="51"/>
      <c r="M134" s="9"/>
      <c r="N134" s="9"/>
      <c r="O134" s="9"/>
      <c r="P134" s="9"/>
      <c r="Q134" s="9"/>
      <c r="R134" s="9"/>
      <c r="S134" s="9"/>
      <c r="T134" s="9"/>
    </row>
    <row r="135" spans="2:21" ht="15.75" customHeight="1">
      <c r="B135" s="48"/>
      <c r="C135" s="48"/>
      <c r="D135" s="9"/>
      <c r="E135" s="9"/>
      <c r="F135" s="9"/>
      <c r="G135" s="9"/>
      <c r="H135" s="9"/>
      <c r="I135" s="9"/>
      <c r="J135" s="9"/>
      <c r="K135" s="9"/>
      <c r="L135" s="51"/>
      <c r="M135" s="9"/>
      <c r="N135" s="9"/>
      <c r="O135" s="9"/>
      <c r="P135" s="9"/>
      <c r="Q135" s="9"/>
      <c r="R135" s="9"/>
      <c r="S135" s="9"/>
      <c r="T135" s="9"/>
    </row>
    <row r="136" spans="2:21" ht="15.75" customHeight="1">
      <c r="B136" s="48"/>
      <c r="C136" s="48"/>
      <c r="D136" s="9"/>
      <c r="E136" s="9"/>
      <c r="F136" s="9"/>
      <c r="G136" s="9"/>
      <c r="H136" s="9"/>
      <c r="I136" s="9"/>
      <c r="J136" s="9"/>
      <c r="K136" s="9"/>
      <c r="L136" s="51"/>
      <c r="M136" s="9"/>
      <c r="N136" s="9"/>
      <c r="O136" s="9"/>
      <c r="P136" s="9"/>
      <c r="Q136" s="9"/>
      <c r="R136" s="9"/>
      <c r="S136" s="9"/>
      <c r="T136" s="9"/>
    </row>
    <row r="137" spans="2:21" ht="15.75" customHeight="1">
      <c r="B137" s="48"/>
      <c r="C137" s="48"/>
      <c r="D137" s="9"/>
      <c r="E137" s="9"/>
      <c r="F137" s="9"/>
      <c r="G137" s="9"/>
      <c r="H137" s="9"/>
      <c r="I137" s="9"/>
      <c r="J137" s="9"/>
      <c r="K137" s="9"/>
      <c r="L137" s="51"/>
      <c r="M137" s="9"/>
      <c r="N137" s="9"/>
      <c r="O137" s="9"/>
      <c r="P137" s="9"/>
      <c r="Q137" s="9"/>
      <c r="R137" s="9"/>
      <c r="S137" s="9"/>
      <c r="T137" s="9"/>
    </row>
    <row r="138" spans="2:21" ht="15.75" customHeight="1">
      <c r="B138" s="48"/>
      <c r="C138" s="48"/>
      <c r="D138" s="9"/>
      <c r="E138" s="9"/>
      <c r="F138" s="9"/>
      <c r="G138" s="9"/>
      <c r="H138" s="9"/>
      <c r="I138" s="9"/>
      <c r="J138" s="9"/>
      <c r="K138" s="9"/>
      <c r="L138" s="51"/>
      <c r="M138" s="9"/>
      <c r="N138" s="9"/>
      <c r="O138" s="9"/>
      <c r="P138" s="9"/>
      <c r="Q138" s="9"/>
      <c r="R138" s="9"/>
      <c r="S138" s="9"/>
      <c r="T138" s="9"/>
    </row>
    <row r="139" spans="2:21" ht="15.75" customHeight="1">
      <c r="B139" s="48"/>
      <c r="C139" s="48"/>
      <c r="D139" s="9"/>
      <c r="E139" s="9"/>
      <c r="F139" s="9"/>
      <c r="G139" s="9"/>
      <c r="H139" s="9"/>
      <c r="I139" s="9"/>
      <c r="J139" s="9"/>
      <c r="K139" s="9"/>
      <c r="L139" s="51"/>
      <c r="M139" s="9"/>
      <c r="N139" s="9"/>
      <c r="O139" s="9"/>
      <c r="P139" s="9"/>
      <c r="Q139" s="9"/>
      <c r="R139" s="9"/>
      <c r="S139" s="9"/>
      <c r="T139" s="9"/>
      <c r="U139" s="49"/>
    </row>
    <row r="140" spans="2:21" ht="15.75" customHeight="1">
      <c r="B140" s="48"/>
      <c r="C140" s="48"/>
      <c r="D140" s="9"/>
      <c r="E140" s="9"/>
      <c r="F140" s="9"/>
      <c r="G140" s="9"/>
      <c r="H140" s="9"/>
      <c r="I140" s="9"/>
      <c r="J140" s="9"/>
      <c r="K140" s="9"/>
      <c r="L140" s="51"/>
      <c r="M140" s="9"/>
      <c r="N140" s="9"/>
      <c r="O140" s="9"/>
      <c r="P140" s="9"/>
      <c r="Q140" s="9"/>
      <c r="R140" s="9"/>
      <c r="S140" s="9"/>
      <c r="T140" s="9"/>
    </row>
    <row r="141" spans="2:21" ht="15.75" customHeight="1">
      <c r="B141" s="48"/>
      <c r="C141" s="48"/>
      <c r="D141" s="9"/>
      <c r="E141" s="9"/>
      <c r="F141" s="9"/>
      <c r="G141" s="9"/>
      <c r="H141" s="9"/>
      <c r="I141" s="9"/>
      <c r="J141" s="9"/>
      <c r="K141" s="9"/>
      <c r="L141" s="51"/>
      <c r="M141" s="9"/>
      <c r="N141" s="9"/>
      <c r="O141" s="9"/>
      <c r="P141" s="9"/>
      <c r="Q141" s="9"/>
      <c r="R141" s="9"/>
      <c r="S141" s="9"/>
      <c r="T141" s="9"/>
    </row>
    <row r="142" spans="2:21" ht="15.75" customHeight="1">
      <c r="B142" s="48"/>
      <c r="C142" s="48"/>
      <c r="D142" s="9"/>
      <c r="E142" s="9"/>
      <c r="F142" s="9"/>
      <c r="G142" s="9"/>
      <c r="H142" s="9"/>
      <c r="I142" s="9"/>
      <c r="J142" s="9"/>
      <c r="K142" s="9"/>
      <c r="L142" s="51"/>
      <c r="M142" s="9"/>
      <c r="N142" s="9"/>
      <c r="O142" s="9"/>
      <c r="P142" s="9"/>
      <c r="Q142" s="9"/>
      <c r="R142" s="9"/>
      <c r="S142" s="9"/>
      <c r="T142" s="9"/>
    </row>
    <row r="143" spans="2:21" ht="15.75" customHeight="1">
      <c r="B143" s="48"/>
      <c r="C143" s="48"/>
      <c r="D143" s="9"/>
      <c r="E143" s="9"/>
      <c r="F143" s="9"/>
      <c r="G143" s="9"/>
      <c r="H143" s="9"/>
      <c r="I143" s="9"/>
      <c r="J143" s="9"/>
      <c r="K143" s="9"/>
      <c r="L143" s="51"/>
      <c r="M143" s="9"/>
      <c r="N143" s="9"/>
      <c r="O143" s="9"/>
      <c r="P143" s="9"/>
      <c r="Q143" s="9"/>
      <c r="R143" s="9"/>
      <c r="S143" s="9"/>
      <c r="T143" s="9"/>
    </row>
    <row r="144" spans="2:21" ht="15.75" customHeight="1">
      <c r="B144" s="48"/>
      <c r="C144" s="48"/>
      <c r="D144" s="9"/>
      <c r="E144" s="9"/>
      <c r="F144" s="9"/>
      <c r="G144" s="9"/>
      <c r="H144" s="9"/>
      <c r="I144" s="9"/>
      <c r="J144" s="9"/>
      <c r="K144" s="9"/>
      <c r="L144" s="51"/>
      <c r="M144" s="9"/>
      <c r="N144" s="9"/>
      <c r="O144" s="9"/>
      <c r="P144" s="9"/>
      <c r="Q144" s="9"/>
      <c r="R144" s="9"/>
      <c r="S144" s="9"/>
      <c r="T144" s="9"/>
    </row>
    <row r="145" spans="2:20" ht="15.75" customHeight="1">
      <c r="B145" s="48"/>
      <c r="C145" s="48"/>
      <c r="D145" s="9"/>
      <c r="E145" s="9"/>
      <c r="F145" s="9"/>
      <c r="G145" s="9"/>
      <c r="H145" s="9"/>
      <c r="I145" s="9"/>
      <c r="J145" s="9"/>
      <c r="K145" s="9"/>
      <c r="L145" s="51"/>
      <c r="M145" s="9"/>
      <c r="N145" s="9"/>
      <c r="O145" s="9"/>
      <c r="P145" s="9"/>
      <c r="Q145" s="9"/>
      <c r="R145" s="9"/>
      <c r="S145" s="9"/>
      <c r="T145" s="9"/>
    </row>
    <row r="146" spans="2:20" ht="15.75" customHeight="1">
      <c r="B146" s="48"/>
      <c r="C146" s="48"/>
      <c r="D146" s="9"/>
      <c r="E146" s="9"/>
      <c r="F146" s="9"/>
      <c r="G146" s="9"/>
      <c r="H146" s="9"/>
      <c r="I146" s="9"/>
      <c r="J146" s="9"/>
      <c r="K146" s="9"/>
      <c r="L146" s="51"/>
      <c r="M146" s="9"/>
      <c r="N146" s="9"/>
      <c r="O146" s="9"/>
      <c r="P146" s="9"/>
      <c r="Q146" s="9"/>
      <c r="R146" s="9"/>
      <c r="S146" s="9"/>
      <c r="T146" s="9"/>
    </row>
    <row r="147" spans="2:20" ht="15.75" customHeight="1">
      <c r="B147" s="48"/>
      <c r="C147" s="48"/>
      <c r="D147" s="9"/>
      <c r="E147" s="9"/>
      <c r="F147" s="9"/>
      <c r="G147" s="9"/>
      <c r="H147" s="9"/>
      <c r="I147" s="9"/>
      <c r="J147" s="9"/>
      <c r="K147" s="9"/>
      <c r="L147" s="51"/>
      <c r="M147" s="9"/>
      <c r="N147" s="9"/>
      <c r="O147" s="9"/>
      <c r="P147" s="9"/>
      <c r="Q147" s="9"/>
      <c r="R147" s="9"/>
      <c r="S147" s="9"/>
      <c r="T147" s="9"/>
    </row>
    <row r="148" spans="2:20" ht="15.75" customHeight="1">
      <c r="B148" s="48"/>
      <c r="C148" s="48"/>
      <c r="D148" s="9"/>
      <c r="E148" s="9"/>
      <c r="F148" s="9"/>
      <c r="G148" s="9"/>
      <c r="H148" s="9"/>
      <c r="I148" s="9"/>
      <c r="J148" s="9"/>
      <c r="K148" s="9"/>
      <c r="L148" s="51"/>
      <c r="M148" s="9"/>
      <c r="N148" s="9"/>
      <c r="O148" s="9"/>
      <c r="P148" s="9"/>
      <c r="Q148" s="9"/>
      <c r="R148" s="9"/>
      <c r="S148" s="9"/>
      <c r="T148" s="9"/>
    </row>
    <row r="149" spans="2:20" ht="15.75" customHeight="1">
      <c r="B149" s="48"/>
      <c r="C149" s="48"/>
      <c r="D149" s="9"/>
      <c r="E149" s="9"/>
      <c r="F149" s="9"/>
      <c r="G149" s="9"/>
      <c r="H149" s="9"/>
      <c r="I149" s="9"/>
      <c r="J149" s="9"/>
      <c r="K149" s="9"/>
      <c r="L149" s="51"/>
      <c r="M149" s="9"/>
      <c r="N149" s="9"/>
      <c r="O149" s="9"/>
      <c r="P149" s="9"/>
      <c r="Q149" s="9"/>
      <c r="R149" s="9"/>
      <c r="S149" s="9"/>
      <c r="T149" s="9"/>
    </row>
    <row r="150" spans="2:20" ht="15.75" customHeight="1">
      <c r="B150" s="48"/>
      <c r="C150" s="48"/>
      <c r="D150" s="9"/>
      <c r="E150" s="9"/>
      <c r="F150" s="9"/>
      <c r="G150" s="9"/>
      <c r="H150" s="9"/>
      <c r="I150" s="9"/>
      <c r="J150" s="9"/>
      <c r="K150" s="9"/>
      <c r="L150" s="51"/>
      <c r="M150" s="9"/>
      <c r="N150" s="9"/>
      <c r="O150" s="9"/>
      <c r="P150" s="9"/>
      <c r="Q150" s="9"/>
      <c r="R150" s="9"/>
      <c r="S150" s="9"/>
      <c r="T150" s="9"/>
    </row>
    <row r="151" spans="2:20" ht="15.75" customHeight="1">
      <c r="B151" s="48"/>
      <c r="C151" s="48"/>
      <c r="D151" s="9"/>
      <c r="E151" s="9"/>
      <c r="F151" s="9"/>
      <c r="G151" s="9"/>
      <c r="H151" s="9"/>
      <c r="I151" s="9"/>
      <c r="J151" s="9"/>
      <c r="K151" s="9"/>
      <c r="L151" s="51"/>
      <c r="M151" s="9"/>
      <c r="N151" s="9"/>
      <c r="O151" s="9"/>
      <c r="P151" s="9"/>
      <c r="Q151" s="9"/>
      <c r="R151" s="9"/>
      <c r="S151" s="9"/>
      <c r="T151" s="9"/>
    </row>
    <row r="152" spans="2:20" ht="15.75" customHeight="1">
      <c r="B152" s="48"/>
      <c r="C152" s="48"/>
      <c r="D152" s="9"/>
      <c r="E152" s="9"/>
      <c r="F152" s="9"/>
      <c r="G152" s="9"/>
      <c r="H152" s="9"/>
      <c r="I152" s="9"/>
      <c r="J152" s="9"/>
      <c r="K152" s="9"/>
      <c r="L152" s="51"/>
      <c r="M152" s="9"/>
      <c r="N152" s="9"/>
      <c r="O152" s="9"/>
      <c r="P152" s="9"/>
      <c r="Q152" s="9"/>
      <c r="R152" s="9"/>
      <c r="S152" s="9"/>
      <c r="T152" s="9"/>
    </row>
    <row r="153" spans="2:20" ht="15.75" customHeight="1">
      <c r="B153" s="48"/>
      <c r="C153" s="48"/>
      <c r="D153" s="9"/>
      <c r="E153" s="9"/>
      <c r="F153" s="9"/>
      <c r="G153" s="9"/>
      <c r="H153" s="9"/>
      <c r="I153" s="9"/>
      <c r="J153" s="9"/>
      <c r="K153" s="9"/>
      <c r="L153" s="51"/>
      <c r="M153" s="9"/>
      <c r="N153" s="9"/>
      <c r="O153" s="9"/>
      <c r="P153" s="9"/>
      <c r="Q153" s="9"/>
      <c r="R153" s="9"/>
      <c r="S153" s="9"/>
      <c r="T153" s="9"/>
    </row>
    <row r="154" spans="2:20" ht="15.75" customHeight="1">
      <c r="B154" s="48"/>
      <c r="C154" s="48"/>
      <c r="D154" s="9"/>
      <c r="E154" s="9"/>
      <c r="F154" s="9"/>
      <c r="G154" s="9"/>
      <c r="H154" s="9"/>
      <c r="I154" s="9"/>
      <c r="J154" s="9"/>
      <c r="K154" s="9"/>
      <c r="L154" s="51"/>
      <c r="M154" s="9"/>
      <c r="N154" s="9"/>
      <c r="O154" s="9"/>
      <c r="P154" s="9"/>
      <c r="Q154" s="9"/>
      <c r="R154" s="9"/>
      <c r="S154" s="9"/>
      <c r="T154" s="9"/>
    </row>
    <row r="155" spans="2:20" ht="15.75" customHeight="1">
      <c r="B155" s="48"/>
      <c r="C155" s="48"/>
      <c r="D155" s="9"/>
      <c r="E155" s="9"/>
      <c r="F155" s="9"/>
      <c r="G155" s="9"/>
      <c r="H155" s="9"/>
      <c r="I155" s="9"/>
      <c r="J155" s="9"/>
      <c r="K155" s="9"/>
      <c r="L155" s="51"/>
      <c r="M155" s="9"/>
      <c r="N155" s="9"/>
      <c r="O155" s="9"/>
      <c r="P155" s="9"/>
      <c r="Q155" s="9"/>
      <c r="R155" s="9"/>
      <c r="S155" s="9"/>
      <c r="T155" s="9"/>
    </row>
    <row r="156" spans="2:20" ht="15.75" customHeight="1">
      <c r="B156" s="48"/>
      <c r="C156" s="48"/>
      <c r="D156" s="9"/>
      <c r="E156" s="9"/>
      <c r="F156" s="9"/>
      <c r="G156" s="9"/>
      <c r="H156" s="9"/>
      <c r="I156" s="9"/>
      <c r="J156" s="9"/>
      <c r="K156" s="9"/>
      <c r="L156" s="51"/>
      <c r="M156" s="9"/>
      <c r="N156" s="9"/>
      <c r="O156" s="9"/>
      <c r="P156" s="9"/>
      <c r="Q156" s="9"/>
      <c r="R156" s="9"/>
      <c r="S156" s="9"/>
      <c r="T156" s="9"/>
    </row>
    <row r="157" spans="2:20" ht="15.75" customHeight="1">
      <c r="B157" s="48"/>
      <c r="C157" s="48"/>
      <c r="D157" s="9"/>
      <c r="E157" s="9"/>
      <c r="F157" s="9"/>
      <c r="G157" s="9"/>
      <c r="H157" s="9"/>
      <c r="I157" s="9"/>
      <c r="J157" s="9"/>
      <c r="K157" s="9"/>
      <c r="L157" s="51"/>
      <c r="M157" s="9"/>
      <c r="N157" s="9"/>
      <c r="O157" s="9"/>
      <c r="P157" s="9"/>
      <c r="Q157" s="9"/>
      <c r="R157" s="9"/>
      <c r="S157" s="9"/>
      <c r="T157" s="9"/>
    </row>
    <row r="158" spans="2:20" ht="15.75" customHeight="1">
      <c r="B158" s="48"/>
      <c r="C158" s="48"/>
      <c r="D158" s="9"/>
      <c r="E158" s="9"/>
      <c r="F158" s="9"/>
      <c r="G158" s="9"/>
      <c r="H158" s="9"/>
      <c r="I158" s="9"/>
      <c r="J158" s="9"/>
      <c r="K158" s="9"/>
      <c r="L158" s="51"/>
      <c r="M158" s="9"/>
      <c r="N158" s="9"/>
      <c r="O158" s="9"/>
      <c r="P158" s="9"/>
      <c r="Q158" s="9"/>
      <c r="R158" s="9"/>
      <c r="S158" s="9"/>
      <c r="T158" s="9"/>
    </row>
    <row r="159" spans="2:20" ht="15.75" customHeight="1">
      <c r="B159" s="48"/>
      <c r="C159" s="48"/>
      <c r="D159" s="9"/>
      <c r="E159" s="9"/>
      <c r="F159" s="9"/>
      <c r="G159" s="9"/>
      <c r="H159" s="9"/>
      <c r="I159" s="9"/>
      <c r="J159" s="9"/>
      <c r="K159" s="9"/>
      <c r="L159" s="51"/>
      <c r="M159" s="9"/>
      <c r="N159" s="9"/>
      <c r="O159" s="9"/>
      <c r="P159" s="9"/>
      <c r="Q159" s="9"/>
      <c r="R159" s="9"/>
      <c r="S159" s="9"/>
      <c r="T159" s="9"/>
    </row>
    <row r="160" spans="2:20" ht="15.75" customHeight="1">
      <c r="B160" s="48"/>
      <c r="C160" s="48"/>
      <c r="D160" s="9"/>
      <c r="E160" s="9"/>
      <c r="F160" s="9"/>
      <c r="G160" s="9"/>
      <c r="H160" s="9"/>
      <c r="I160" s="9"/>
      <c r="J160" s="9"/>
      <c r="K160" s="9"/>
      <c r="L160" s="51"/>
      <c r="M160" s="9"/>
      <c r="N160" s="9"/>
      <c r="O160" s="9"/>
      <c r="P160" s="9"/>
      <c r="Q160" s="9"/>
      <c r="R160" s="9"/>
      <c r="S160" s="9"/>
      <c r="T160" s="9"/>
    </row>
    <row r="161" spans="2:21" ht="15.75" customHeight="1">
      <c r="B161" s="48"/>
      <c r="C161" s="48"/>
      <c r="D161" s="9"/>
      <c r="E161" s="9"/>
      <c r="F161" s="9"/>
      <c r="G161" s="9"/>
      <c r="H161" s="9"/>
      <c r="I161" s="9"/>
      <c r="J161" s="9"/>
      <c r="K161" s="9"/>
      <c r="L161" s="51"/>
      <c r="M161" s="9"/>
      <c r="N161" s="9"/>
      <c r="O161" s="9"/>
      <c r="P161" s="9"/>
      <c r="Q161" s="9"/>
      <c r="R161" s="9"/>
      <c r="S161" s="9"/>
      <c r="T161" s="9"/>
    </row>
    <row r="162" spans="2:21" ht="15.75" customHeight="1">
      <c r="B162" s="48"/>
      <c r="C162" s="48"/>
      <c r="D162" s="9"/>
      <c r="E162" s="9"/>
      <c r="F162" s="9"/>
      <c r="G162" s="9"/>
      <c r="H162" s="9"/>
      <c r="I162" s="9"/>
      <c r="J162" s="9"/>
      <c r="K162" s="9"/>
      <c r="L162" s="51"/>
      <c r="M162" s="9"/>
      <c r="N162" s="9"/>
      <c r="O162" s="9"/>
      <c r="P162" s="9"/>
      <c r="Q162" s="9"/>
      <c r="R162" s="9"/>
      <c r="S162" s="9"/>
      <c r="T162" s="9"/>
    </row>
    <row r="163" spans="2:21" ht="15.75" customHeight="1">
      <c r="B163" s="48"/>
      <c r="C163" s="48"/>
      <c r="D163" s="9"/>
      <c r="E163" s="9"/>
      <c r="F163" s="9"/>
      <c r="G163" s="9"/>
      <c r="H163" s="9"/>
      <c r="I163" s="9"/>
      <c r="J163" s="9"/>
      <c r="K163" s="9"/>
      <c r="L163" s="51"/>
      <c r="M163" s="9"/>
      <c r="N163" s="9"/>
      <c r="O163" s="9"/>
      <c r="P163" s="9"/>
      <c r="Q163" s="9"/>
      <c r="R163" s="9"/>
      <c r="S163" s="9"/>
      <c r="T163" s="9"/>
    </row>
    <row r="164" spans="2:21" ht="15.75" customHeight="1">
      <c r="B164" s="48"/>
      <c r="C164" s="48"/>
      <c r="D164" s="9"/>
      <c r="E164" s="9"/>
      <c r="F164" s="9"/>
      <c r="G164" s="9"/>
      <c r="H164" s="9"/>
      <c r="I164" s="9"/>
      <c r="J164" s="9"/>
      <c r="K164" s="9"/>
      <c r="L164" s="51"/>
      <c r="M164" s="9"/>
      <c r="N164" s="9"/>
      <c r="O164" s="9"/>
      <c r="P164" s="9"/>
      <c r="Q164" s="9"/>
      <c r="R164" s="9"/>
      <c r="S164" s="9"/>
      <c r="T164" s="9"/>
    </row>
    <row r="165" spans="2:21" ht="15.75" customHeight="1">
      <c r="B165" s="48"/>
      <c r="C165" s="48"/>
      <c r="D165" s="9"/>
      <c r="E165" s="9"/>
      <c r="F165" s="9"/>
      <c r="G165" s="9"/>
      <c r="H165" s="9"/>
      <c r="I165" s="9"/>
      <c r="J165" s="9"/>
      <c r="K165" s="9"/>
      <c r="L165" s="51"/>
      <c r="M165" s="9"/>
      <c r="N165" s="9"/>
      <c r="O165" s="9"/>
      <c r="P165" s="9"/>
      <c r="Q165" s="9"/>
      <c r="R165" s="9"/>
      <c r="S165" s="9"/>
      <c r="T165" s="9"/>
    </row>
    <row r="166" spans="2:21" ht="15.75" customHeight="1">
      <c r="B166" s="48"/>
      <c r="C166" s="48"/>
      <c r="D166" s="9"/>
      <c r="E166" s="9"/>
      <c r="F166" s="9"/>
      <c r="G166" s="9"/>
      <c r="H166" s="9"/>
      <c r="I166" s="9"/>
      <c r="J166" s="9"/>
      <c r="K166" s="9"/>
      <c r="L166" s="51"/>
      <c r="M166" s="9"/>
      <c r="N166" s="9"/>
      <c r="O166" s="9"/>
      <c r="P166" s="9"/>
      <c r="Q166" s="9"/>
      <c r="R166" s="9"/>
      <c r="S166" s="9"/>
      <c r="T166" s="9"/>
    </row>
    <row r="167" spans="2:21" ht="15.75" customHeight="1">
      <c r="B167" s="48"/>
      <c r="C167" s="48"/>
      <c r="D167" s="9"/>
      <c r="E167" s="9"/>
      <c r="F167" s="9"/>
      <c r="G167" s="9"/>
      <c r="H167" s="9"/>
      <c r="I167" s="9"/>
      <c r="J167" s="9"/>
      <c r="K167" s="9"/>
      <c r="L167" s="51"/>
      <c r="M167" s="9"/>
      <c r="N167" s="9"/>
      <c r="O167" s="9"/>
      <c r="P167" s="9"/>
      <c r="Q167" s="9"/>
      <c r="R167" s="9"/>
      <c r="S167" s="9"/>
      <c r="T167" s="9"/>
    </row>
    <row r="168" spans="2:21" ht="15.75" customHeight="1">
      <c r="B168" s="48"/>
      <c r="C168" s="48"/>
      <c r="D168" s="9"/>
      <c r="E168" s="9"/>
      <c r="F168" s="9"/>
      <c r="G168" s="9"/>
      <c r="H168" s="9"/>
      <c r="I168" s="9"/>
      <c r="J168" s="9"/>
      <c r="K168" s="9"/>
      <c r="L168" s="51"/>
      <c r="M168" s="9"/>
      <c r="N168" s="9"/>
      <c r="O168" s="9"/>
      <c r="P168" s="9"/>
      <c r="Q168" s="9"/>
      <c r="R168" s="9"/>
      <c r="S168" s="9"/>
      <c r="T168" s="9"/>
    </row>
    <row r="169" spans="2:21" ht="15.75" customHeight="1">
      <c r="B169" s="48"/>
      <c r="C169" s="48"/>
      <c r="D169" s="9"/>
      <c r="E169" s="9"/>
      <c r="F169" s="9"/>
      <c r="G169" s="9"/>
      <c r="H169" s="9"/>
      <c r="I169" s="9"/>
      <c r="J169" s="9"/>
      <c r="K169" s="9"/>
      <c r="L169" s="51"/>
      <c r="M169" s="9"/>
      <c r="N169" s="9"/>
      <c r="O169" s="9"/>
      <c r="P169" s="9"/>
      <c r="Q169" s="9"/>
      <c r="R169" s="9"/>
      <c r="S169" s="9"/>
      <c r="T169" s="9"/>
    </row>
    <row r="170" spans="2:21" ht="15.75" customHeight="1">
      <c r="B170" s="48"/>
      <c r="C170" s="48"/>
      <c r="D170" s="9"/>
      <c r="E170" s="9"/>
      <c r="F170" s="9"/>
      <c r="G170" s="9"/>
      <c r="H170" s="9"/>
      <c r="I170" s="9"/>
      <c r="J170" s="9"/>
      <c r="K170" s="9"/>
      <c r="L170" s="51"/>
      <c r="M170" s="9"/>
      <c r="N170" s="9"/>
      <c r="O170" s="9"/>
      <c r="P170" s="9"/>
      <c r="Q170" s="9"/>
      <c r="R170" s="9"/>
      <c r="S170" s="9"/>
      <c r="T170" s="9"/>
    </row>
    <row r="171" spans="2:21" ht="15.75" customHeight="1">
      <c r="B171" s="48"/>
      <c r="C171" s="48"/>
      <c r="D171" s="9"/>
      <c r="E171" s="9"/>
      <c r="F171" s="9"/>
      <c r="G171" s="9"/>
      <c r="H171" s="9"/>
      <c r="I171" s="9"/>
      <c r="J171" s="9"/>
      <c r="K171" s="9"/>
      <c r="L171" s="51"/>
      <c r="M171" s="9"/>
      <c r="N171" s="9"/>
      <c r="O171" s="9"/>
      <c r="P171" s="9"/>
      <c r="Q171" s="9"/>
      <c r="R171" s="9"/>
      <c r="S171" s="9"/>
      <c r="T171" s="9"/>
    </row>
    <row r="172" spans="2:21" ht="15.75" customHeight="1">
      <c r="B172" s="48"/>
      <c r="C172" s="48"/>
      <c r="D172" s="9"/>
      <c r="E172" s="9"/>
      <c r="F172" s="9"/>
      <c r="G172" s="9"/>
      <c r="H172" s="9"/>
      <c r="I172" s="9"/>
      <c r="J172" s="9"/>
      <c r="K172" s="9"/>
      <c r="L172" s="51"/>
      <c r="M172" s="9"/>
      <c r="N172" s="9"/>
      <c r="O172" s="9"/>
      <c r="P172" s="9"/>
      <c r="Q172" s="9"/>
      <c r="R172" s="9"/>
      <c r="S172" s="9"/>
      <c r="T172" s="9"/>
    </row>
    <row r="173" spans="2:21" ht="15.75" customHeight="1">
      <c r="B173" s="48"/>
      <c r="C173" s="48"/>
      <c r="D173" s="9"/>
      <c r="E173" s="9"/>
      <c r="F173" s="9"/>
      <c r="G173" s="9"/>
      <c r="H173" s="9"/>
      <c r="I173" s="9"/>
      <c r="J173" s="9"/>
      <c r="K173" s="9"/>
      <c r="L173" s="51"/>
      <c r="M173" s="9"/>
      <c r="N173" s="9"/>
      <c r="O173" s="9"/>
      <c r="P173" s="9"/>
      <c r="Q173" s="9"/>
      <c r="R173" s="9"/>
      <c r="S173" s="9"/>
      <c r="T173" s="9"/>
      <c r="U173" s="49"/>
    </row>
    <row r="174" spans="2:21" ht="15.75" customHeight="1">
      <c r="B174" s="48"/>
      <c r="C174" s="48"/>
      <c r="D174" s="9"/>
      <c r="E174" s="9"/>
      <c r="F174" s="9"/>
      <c r="G174" s="9"/>
      <c r="H174" s="9"/>
      <c r="I174" s="9"/>
      <c r="J174" s="9"/>
      <c r="K174" s="9"/>
      <c r="L174" s="51"/>
      <c r="M174" s="9"/>
      <c r="N174" s="9"/>
      <c r="O174" s="9"/>
      <c r="P174" s="9"/>
      <c r="Q174" s="9"/>
      <c r="R174" s="9"/>
      <c r="S174" s="9"/>
      <c r="T174" s="9"/>
    </row>
    <row r="175" spans="2:21" ht="15.75" customHeight="1">
      <c r="B175" s="48"/>
      <c r="C175" s="48"/>
      <c r="D175" s="9"/>
      <c r="E175" s="9"/>
      <c r="F175" s="9"/>
      <c r="G175" s="9"/>
      <c r="H175" s="9"/>
      <c r="I175" s="9"/>
      <c r="J175" s="9"/>
      <c r="K175" s="9"/>
      <c r="L175" s="51"/>
      <c r="M175" s="9"/>
      <c r="N175" s="9"/>
      <c r="O175" s="9"/>
      <c r="P175" s="9"/>
      <c r="Q175" s="9"/>
      <c r="R175" s="9"/>
      <c r="S175" s="9"/>
      <c r="T175" s="9"/>
    </row>
    <row r="176" spans="2:21" ht="15.75" customHeight="1">
      <c r="B176" s="48"/>
      <c r="C176" s="48"/>
      <c r="D176" s="9"/>
      <c r="E176" s="9"/>
      <c r="F176" s="9"/>
      <c r="G176" s="9"/>
      <c r="H176" s="9"/>
      <c r="I176" s="9"/>
      <c r="J176" s="9"/>
      <c r="K176" s="9"/>
      <c r="L176" s="51"/>
      <c r="M176" s="9"/>
      <c r="N176" s="9"/>
      <c r="O176" s="9"/>
      <c r="P176" s="9"/>
      <c r="Q176" s="9"/>
      <c r="R176" s="9"/>
      <c r="S176" s="9"/>
      <c r="T176" s="9"/>
    </row>
    <row r="177" spans="2:20" ht="15.75" customHeight="1">
      <c r="B177" s="48"/>
      <c r="C177" s="48"/>
      <c r="D177" s="9"/>
      <c r="E177" s="9"/>
      <c r="F177" s="9"/>
      <c r="G177" s="9"/>
      <c r="H177" s="9"/>
      <c r="I177" s="9"/>
      <c r="J177" s="9"/>
      <c r="K177" s="9"/>
      <c r="L177" s="51"/>
      <c r="M177" s="9"/>
      <c r="N177" s="9"/>
      <c r="O177" s="9"/>
      <c r="P177" s="9"/>
      <c r="Q177" s="9"/>
      <c r="R177" s="9"/>
      <c r="S177" s="9"/>
      <c r="T177" s="9"/>
    </row>
    <row r="178" spans="2:20" ht="15.75" customHeight="1">
      <c r="B178" s="48"/>
      <c r="C178" s="48"/>
      <c r="D178" s="9"/>
      <c r="E178" s="9"/>
      <c r="F178" s="9"/>
      <c r="G178" s="9"/>
      <c r="H178" s="9"/>
      <c r="I178" s="9"/>
      <c r="J178" s="9"/>
      <c r="K178" s="9"/>
      <c r="L178" s="51"/>
      <c r="M178" s="9"/>
      <c r="N178" s="9"/>
      <c r="O178" s="9"/>
      <c r="P178" s="9"/>
      <c r="Q178" s="9"/>
      <c r="R178" s="9"/>
      <c r="S178" s="9"/>
      <c r="T178" s="9"/>
    </row>
    <row r="179" spans="2:20" ht="15.75" customHeight="1">
      <c r="B179" s="48"/>
      <c r="C179" s="48"/>
      <c r="D179" s="9"/>
      <c r="E179" s="9"/>
      <c r="F179" s="9"/>
      <c r="G179" s="9"/>
      <c r="H179" s="9"/>
      <c r="I179" s="9"/>
      <c r="J179" s="9"/>
      <c r="K179" s="9"/>
      <c r="L179" s="51"/>
      <c r="M179" s="9"/>
      <c r="N179" s="9"/>
      <c r="O179" s="9"/>
      <c r="P179" s="9"/>
      <c r="Q179" s="9"/>
      <c r="R179" s="9"/>
      <c r="S179" s="9"/>
      <c r="T179" s="9"/>
    </row>
    <row r="180" spans="2:20" ht="15.75" customHeight="1">
      <c r="B180" s="48"/>
      <c r="C180" s="48"/>
      <c r="D180" s="9"/>
      <c r="E180" s="9"/>
      <c r="F180" s="9"/>
      <c r="G180" s="9"/>
      <c r="H180" s="9"/>
      <c r="I180" s="9"/>
      <c r="J180" s="9"/>
      <c r="K180" s="9"/>
      <c r="L180" s="51"/>
      <c r="M180" s="9"/>
      <c r="N180" s="9"/>
      <c r="O180" s="9"/>
      <c r="P180" s="9"/>
      <c r="Q180" s="9"/>
      <c r="R180" s="9"/>
      <c r="S180" s="9"/>
      <c r="T180" s="9"/>
    </row>
    <row r="181" spans="2:20" ht="15.75" customHeight="1">
      <c r="B181" s="48"/>
      <c r="C181" s="48"/>
      <c r="D181" s="9"/>
      <c r="E181" s="9"/>
      <c r="F181" s="9"/>
      <c r="G181" s="9"/>
      <c r="H181" s="9"/>
      <c r="I181" s="9"/>
      <c r="J181" s="9"/>
      <c r="K181" s="9"/>
      <c r="L181" s="51"/>
      <c r="M181" s="9"/>
      <c r="N181" s="9"/>
      <c r="O181" s="9"/>
      <c r="P181" s="9"/>
      <c r="Q181" s="9"/>
      <c r="R181" s="9"/>
      <c r="S181" s="9"/>
      <c r="T181" s="9"/>
    </row>
    <row r="182" spans="2:20" ht="15.75" customHeight="1">
      <c r="B182" s="48"/>
      <c r="C182" s="48"/>
      <c r="D182" s="9"/>
      <c r="E182" s="9"/>
      <c r="F182" s="9"/>
      <c r="G182" s="9"/>
      <c r="H182" s="9"/>
      <c r="I182" s="9"/>
      <c r="J182" s="9"/>
      <c r="K182" s="9"/>
      <c r="L182" s="51"/>
      <c r="M182" s="9"/>
      <c r="N182" s="9"/>
      <c r="O182" s="9"/>
      <c r="P182" s="9"/>
      <c r="Q182" s="9"/>
      <c r="R182" s="9"/>
      <c r="S182" s="9"/>
      <c r="T182" s="9"/>
    </row>
    <row r="183" spans="2:20" ht="15.75" customHeight="1">
      <c r="B183" s="48"/>
      <c r="C183" s="48"/>
      <c r="D183" s="9"/>
      <c r="E183" s="9"/>
      <c r="F183" s="9"/>
      <c r="G183" s="9"/>
      <c r="H183" s="9"/>
      <c r="I183" s="9"/>
      <c r="J183" s="9"/>
      <c r="K183" s="9"/>
      <c r="L183" s="51"/>
      <c r="M183" s="9"/>
      <c r="N183" s="9"/>
      <c r="O183" s="9"/>
      <c r="P183" s="9"/>
      <c r="Q183" s="9"/>
      <c r="R183" s="9"/>
      <c r="S183" s="9"/>
      <c r="T183" s="9"/>
    </row>
    <row r="184" spans="2:20" ht="15.75" customHeight="1">
      <c r="B184" s="48"/>
      <c r="C184" s="48"/>
      <c r="D184" s="9"/>
      <c r="E184" s="9"/>
      <c r="F184" s="9"/>
      <c r="G184" s="9"/>
      <c r="H184" s="9"/>
      <c r="I184" s="9"/>
      <c r="J184" s="9"/>
      <c r="K184" s="9"/>
      <c r="L184" s="51"/>
      <c r="M184" s="9"/>
      <c r="N184" s="9"/>
      <c r="O184" s="9"/>
      <c r="P184" s="9"/>
      <c r="Q184" s="9"/>
      <c r="R184" s="9"/>
      <c r="S184" s="9"/>
      <c r="T184" s="9"/>
    </row>
    <row r="185" spans="2:20" ht="15.75" customHeight="1">
      <c r="B185" s="48"/>
      <c r="C185" s="48"/>
      <c r="D185" s="9"/>
      <c r="E185" s="9"/>
      <c r="F185" s="9"/>
      <c r="G185" s="9"/>
      <c r="H185" s="9"/>
      <c r="I185" s="9"/>
      <c r="J185" s="9"/>
      <c r="K185" s="9"/>
      <c r="L185" s="51"/>
      <c r="M185" s="9"/>
      <c r="N185" s="9"/>
      <c r="O185" s="9"/>
      <c r="P185" s="9"/>
      <c r="Q185" s="9"/>
      <c r="R185" s="9"/>
      <c r="S185" s="9"/>
      <c r="T185" s="9"/>
    </row>
    <row r="186" spans="2:20" ht="15.75" customHeight="1">
      <c r="B186" s="48"/>
      <c r="C186" s="48"/>
      <c r="D186" s="9"/>
      <c r="E186" s="9"/>
      <c r="F186" s="9"/>
      <c r="G186" s="9"/>
      <c r="H186" s="9"/>
      <c r="I186" s="9"/>
      <c r="J186" s="9"/>
      <c r="K186" s="9"/>
      <c r="L186" s="51"/>
      <c r="M186" s="9"/>
      <c r="N186" s="9"/>
      <c r="O186" s="9"/>
      <c r="P186" s="9"/>
      <c r="Q186" s="9"/>
      <c r="R186" s="9"/>
      <c r="S186" s="9"/>
      <c r="T186" s="9"/>
    </row>
    <row r="187" spans="2:20" ht="15.75" customHeight="1">
      <c r="B187" s="48"/>
      <c r="C187" s="48"/>
      <c r="D187" s="9"/>
      <c r="E187" s="9"/>
      <c r="F187" s="9"/>
      <c r="G187" s="9"/>
      <c r="H187" s="9"/>
      <c r="I187" s="9"/>
      <c r="J187" s="9"/>
      <c r="K187" s="9"/>
      <c r="L187" s="51"/>
      <c r="M187" s="9"/>
      <c r="N187" s="9"/>
      <c r="O187" s="9"/>
      <c r="P187" s="9"/>
      <c r="Q187" s="9"/>
      <c r="R187" s="9"/>
      <c r="S187" s="9"/>
      <c r="T187" s="9"/>
    </row>
    <row r="188" spans="2:20" ht="15.75" customHeight="1">
      <c r="B188" s="48"/>
      <c r="C188" s="48"/>
      <c r="D188" s="9"/>
      <c r="E188" s="9"/>
      <c r="F188" s="9"/>
      <c r="G188" s="9"/>
      <c r="H188" s="9"/>
      <c r="I188" s="9"/>
      <c r="J188" s="9"/>
      <c r="K188" s="9"/>
      <c r="L188" s="51"/>
      <c r="M188" s="9"/>
      <c r="N188" s="9"/>
      <c r="O188" s="9"/>
      <c r="P188" s="9"/>
      <c r="Q188" s="9"/>
      <c r="R188" s="9"/>
      <c r="S188" s="9"/>
      <c r="T188" s="9"/>
    </row>
    <row r="189" spans="2:20" ht="15.75" customHeight="1">
      <c r="B189" s="48"/>
      <c r="C189" s="48"/>
      <c r="D189" s="9"/>
      <c r="E189" s="9"/>
      <c r="F189" s="9"/>
      <c r="G189" s="9"/>
      <c r="H189" s="9"/>
      <c r="I189" s="9"/>
      <c r="J189" s="9"/>
      <c r="K189" s="9"/>
      <c r="L189" s="51"/>
      <c r="M189" s="9"/>
      <c r="N189" s="9"/>
      <c r="O189" s="9"/>
      <c r="P189" s="9"/>
      <c r="Q189" s="9"/>
      <c r="R189" s="9"/>
      <c r="S189" s="9"/>
      <c r="T189" s="9"/>
    </row>
    <row r="190" spans="2:20" ht="15.75" customHeight="1">
      <c r="B190" s="48"/>
      <c r="C190" s="48"/>
      <c r="D190" s="9"/>
      <c r="E190" s="9"/>
      <c r="F190" s="9"/>
      <c r="G190" s="9"/>
      <c r="H190" s="9"/>
      <c r="I190" s="9"/>
      <c r="J190" s="9"/>
      <c r="K190" s="9"/>
      <c r="L190" s="51"/>
      <c r="M190" s="9"/>
      <c r="N190" s="9"/>
      <c r="O190" s="9"/>
      <c r="P190" s="9"/>
      <c r="Q190" s="9"/>
      <c r="R190" s="9"/>
      <c r="S190" s="9"/>
      <c r="T190" s="9"/>
    </row>
    <row r="191" spans="2:20" ht="15.75" customHeight="1">
      <c r="B191" s="48"/>
      <c r="C191" s="48"/>
      <c r="D191" s="9"/>
      <c r="E191" s="9"/>
      <c r="F191" s="9"/>
      <c r="G191" s="9"/>
      <c r="H191" s="9"/>
      <c r="I191" s="9"/>
      <c r="J191" s="9"/>
      <c r="K191" s="9"/>
      <c r="L191" s="51"/>
      <c r="M191" s="9"/>
      <c r="N191" s="9"/>
      <c r="O191" s="9"/>
      <c r="P191" s="9"/>
      <c r="Q191" s="9"/>
      <c r="R191" s="9"/>
      <c r="S191" s="9"/>
      <c r="T191" s="9"/>
    </row>
    <row r="192" spans="2:20" ht="15.75" customHeight="1">
      <c r="B192" s="48"/>
      <c r="C192" s="48"/>
      <c r="D192" s="9"/>
      <c r="E192" s="9"/>
      <c r="F192" s="9"/>
      <c r="G192" s="9"/>
      <c r="H192" s="9"/>
      <c r="I192" s="9"/>
      <c r="J192" s="9"/>
      <c r="K192" s="9"/>
      <c r="L192" s="51"/>
      <c r="M192" s="9"/>
      <c r="N192" s="9"/>
      <c r="O192" s="9"/>
      <c r="P192" s="9"/>
      <c r="Q192" s="9"/>
      <c r="R192" s="9"/>
      <c r="S192" s="9"/>
      <c r="T192" s="9"/>
    </row>
    <row r="193" spans="2:20" ht="15.75" customHeight="1">
      <c r="B193" s="48"/>
      <c r="C193" s="48"/>
      <c r="D193" s="9"/>
      <c r="E193" s="9"/>
      <c r="F193" s="9"/>
      <c r="G193" s="9"/>
      <c r="H193" s="9"/>
      <c r="I193" s="9"/>
      <c r="J193" s="9"/>
      <c r="K193" s="9"/>
      <c r="L193" s="51"/>
      <c r="M193" s="9"/>
      <c r="N193" s="9"/>
      <c r="O193" s="9"/>
      <c r="P193" s="9"/>
      <c r="Q193" s="9"/>
      <c r="R193" s="9"/>
      <c r="S193" s="9"/>
      <c r="T193" s="9"/>
    </row>
    <row r="194" spans="2:20" ht="15.75" customHeight="1">
      <c r="B194" s="48"/>
      <c r="C194" s="48"/>
      <c r="D194" s="9"/>
      <c r="E194" s="9"/>
      <c r="F194" s="9"/>
      <c r="G194" s="9"/>
      <c r="H194" s="9"/>
      <c r="I194" s="9"/>
      <c r="J194" s="9"/>
      <c r="K194" s="9"/>
      <c r="L194" s="51"/>
      <c r="M194" s="9"/>
      <c r="N194" s="9"/>
      <c r="O194" s="9"/>
      <c r="P194" s="9"/>
      <c r="Q194" s="9"/>
      <c r="R194" s="9"/>
      <c r="S194" s="9"/>
      <c r="T194" s="9"/>
    </row>
    <row r="195" spans="2:20" ht="15.75" customHeight="1">
      <c r="B195" s="48"/>
      <c r="C195" s="48"/>
      <c r="D195" s="9"/>
      <c r="E195" s="9"/>
      <c r="F195" s="9"/>
      <c r="G195" s="9"/>
      <c r="H195" s="9"/>
      <c r="I195" s="9"/>
      <c r="J195" s="9"/>
      <c r="K195" s="9"/>
      <c r="L195" s="51"/>
      <c r="M195" s="9"/>
      <c r="N195" s="9"/>
      <c r="O195" s="9"/>
      <c r="P195" s="9"/>
      <c r="Q195" s="9"/>
      <c r="R195" s="9"/>
      <c r="S195" s="9"/>
      <c r="T195" s="9"/>
    </row>
    <row r="196" spans="2:20" ht="15.75" customHeight="1">
      <c r="B196" s="48"/>
      <c r="C196" s="48"/>
      <c r="D196" s="9"/>
      <c r="E196" s="9"/>
      <c r="F196" s="9"/>
      <c r="G196" s="9"/>
      <c r="H196" s="9"/>
      <c r="I196" s="9"/>
      <c r="J196" s="9"/>
      <c r="K196" s="9"/>
      <c r="L196" s="51"/>
      <c r="M196" s="9"/>
      <c r="N196" s="9"/>
      <c r="O196" s="9"/>
      <c r="P196" s="9"/>
      <c r="Q196" s="9"/>
      <c r="R196" s="9"/>
      <c r="S196" s="9"/>
      <c r="T196" s="9"/>
    </row>
    <row r="197" spans="2:20" ht="15.75" customHeight="1">
      <c r="B197" s="48"/>
      <c r="C197" s="48"/>
      <c r="D197" s="9"/>
      <c r="E197" s="9"/>
      <c r="F197" s="9"/>
      <c r="G197" s="9"/>
      <c r="H197" s="9"/>
      <c r="I197" s="9"/>
      <c r="J197" s="9"/>
      <c r="K197" s="9"/>
      <c r="L197" s="51"/>
      <c r="M197" s="9"/>
      <c r="N197" s="9"/>
      <c r="O197" s="9"/>
      <c r="P197" s="9"/>
      <c r="Q197" s="9"/>
      <c r="R197" s="9"/>
      <c r="S197" s="9"/>
      <c r="T197" s="9"/>
    </row>
    <row r="198" spans="2:20" ht="15.75" customHeight="1">
      <c r="B198" s="48"/>
      <c r="C198" s="48"/>
      <c r="D198" s="9"/>
      <c r="E198" s="9"/>
      <c r="F198" s="9"/>
      <c r="G198" s="9"/>
      <c r="H198" s="9"/>
      <c r="I198" s="9"/>
      <c r="J198" s="9"/>
      <c r="K198" s="9"/>
      <c r="L198" s="51"/>
      <c r="M198" s="9"/>
      <c r="N198" s="9"/>
      <c r="O198" s="9"/>
      <c r="P198" s="9"/>
      <c r="Q198" s="9"/>
      <c r="R198" s="9"/>
      <c r="S198" s="9"/>
      <c r="T198" s="9"/>
    </row>
    <row r="199" spans="2:20" ht="15.75" customHeight="1">
      <c r="B199" s="48"/>
      <c r="C199" s="48"/>
      <c r="D199" s="9"/>
      <c r="E199" s="9"/>
      <c r="F199" s="9"/>
      <c r="G199" s="9"/>
      <c r="H199" s="9"/>
      <c r="I199" s="9"/>
      <c r="J199" s="9"/>
      <c r="K199" s="9"/>
      <c r="L199" s="51"/>
      <c r="M199" s="9"/>
      <c r="N199" s="9"/>
      <c r="O199" s="9"/>
      <c r="P199" s="9"/>
      <c r="Q199" s="9"/>
      <c r="R199" s="9"/>
      <c r="S199" s="9"/>
      <c r="T199" s="9"/>
    </row>
    <row r="200" spans="2:20" ht="15.75" customHeight="1">
      <c r="B200" s="48"/>
      <c r="C200" s="48"/>
      <c r="D200" s="9"/>
      <c r="E200" s="9"/>
      <c r="F200" s="9"/>
      <c r="G200" s="9"/>
      <c r="H200" s="9"/>
      <c r="I200" s="9"/>
      <c r="J200" s="9"/>
      <c r="K200" s="9"/>
      <c r="L200" s="51"/>
      <c r="M200" s="9"/>
      <c r="N200" s="9"/>
      <c r="O200" s="9"/>
      <c r="P200" s="9"/>
      <c r="Q200" s="9"/>
      <c r="R200" s="9"/>
      <c r="S200" s="9"/>
      <c r="T200" s="9"/>
    </row>
    <row r="201" spans="2:20" ht="15.75" customHeight="1">
      <c r="B201" s="48"/>
      <c r="C201" s="48"/>
      <c r="D201" s="9"/>
      <c r="E201" s="9"/>
      <c r="F201" s="9"/>
      <c r="G201" s="9"/>
      <c r="H201" s="9"/>
      <c r="I201" s="9"/>
      <c r="J201" s="9"/>
      <c r="K201" s="9"/>
      <c r="L201" s="51"/>
      <c r="M201" s="9"/>
      <c r="N201" s="9"/>
      <c r="O201" s="9"/>
      <c r="P201" s="9"/>
      <c r="Q201" s="9"/>
      <c r="R201" s="9"/>
      <c r="S201" s="9"/>
      <c r="T201" s="9"/>
    </row>
    <row r="202" spans="2:20" ht="15.75" customHeight="1">
      <c r="B202" s="48"/>
      <c r="C202" s="48"/>
      <c r="D202" s="9"/>
      <c r="E202" s="9"/>
      <c r="F202" s="9"/>
      <c r="G202" s="9"/>
      <c r="H202" s="9"/>
      <c r="I202" s="9"/>
      <c r="J202" s="9"/>
      <c r="K202" s="9"/>
      <c r="L202" s="51"/>
      <c r="M202" s="9"/>
      <c r="N202" s="9"/>
      <c r="O202" s="9"/>
      <c r="P202" s="9"/>
      <c r="Q202" s="9"/>
      <c r="R202" s="9"/>
      <c r="S202" s="9"/>
      <c r="T202" s="9"/>
    </row>
    <row r="203" spans="2:20" ht="15.75" customHeight="1">
      <c r="B203" s="48"/>
      <c r="C203" s="48"/>
      <c r="D203" s="9"/>
      <c r="E203" s="9"/>
      <c r="F203" s="9"/>
      <c r="G203" s="9"/>
      <c r="H203" s="9"/>
      <c r="I203" s="9"/>
      <c r="J203" s="9"/>
      <c r="K203" s="9"/>
      <c r="L203" s="51"/>
      <c r="M203" s="9"/>
      <c r="N203" s="9"/>
      <c r="O203" s="9"/>
      <c r="P203" s="9"/>
      <c r="Q203" s="9"/>
      <c r="R203" s="9"/>
      <c r="S203" s="9"/>
      <c r="T203" s="9"/>
    </row>
    <row r="204" spans="2:20" ht="15.75" customHeight="1">
      <c r="B204" s="48"/>
      <c r="C204" s="48"/>
      <c r="D204" s="9"/>
      <c r="E204" s="9"/>
      <c r="F204" s="9"/>
      <c r="G204" s="9"/>
      <c r="H204" s="9"/>
      <c r="I204" s="9"/>
      <c r="J204" s="9"/>
      <c r="K204" s="9"/>
      <c r="L204" s="51"/>
      <c r="M204" s="9"/>
      <c r="N204" s="9"/>
      <c r="O204" s="9"/>
      <c r="P204" s="9"/>
      <c r="Q204" s="9"/>
      <c r="R204" s="9"/>
      <c r="S204" s="9"/>
      <c r="T204" s="9"/>
    </row>
    <row r="205" spans="2:20" ht="15.75" customHeight="1">
      <c r="B205" s="48"/>
      <c r="C205" s="48"/>
      <c r="D205" s="9"/>
      <c r="E205" s="9"/>
      <c r="F205" s="9"/>
      <c r="G205" s="9"/>
      <c r="H205" s="9"/>
      <c r="I205" s="9"/>
      <c r="J205" s="9"/>
      <c r="K205" s="9"/>
      <c r="L205" s="51"/>
      <c r="M205" s="9"/>
      <c r="N205" s="9"/>
      <c r="O205" s="9"/>
      <c r="P205" s="9"/>
      <c r="Q205" s="9"/>
      <c r="R205" s="9"/>
      <c r="S205" s="9"/>
      <c r="T205" s="9"/>
    </row>
    <row r="206" spans="2:20" ht="15.75" customHeight="1">
      <c r="B206" s="48"/>
      <c r="C206" s="48"/>
      <c r="D206" s="9"/>
      <c r="E206" s="9"/>
      <c r="F206" s="9"/>
      <c r="G206" s="9"/>
      <c r="H206" s="9"/>
      <c r="I206" s="9"/>
      <c r="J206" s="9"/>
      <c r="K206" s="9"/>
      <c r="L206" s="51"/>
      <c r="M206" s="9"/>
      <c r="N206" s="9"/>
      <c r="O206" s="9"/>
      <c r="P206" s="9"/>
      <c r="Q206" s="9"/>
      <c r="R206" s="9"/>
      <c r="S206" s="9"/>
      <c r="T206" s="9"/>
    </row>
    <row r="207" spans="2:20" ht="15.75" customHeight="1">
      <c r="B207" s="48"/>
      <c r="C207" s="48"/>
      <c r="D207" s="9"/>
      <c r="E207" s="9"/>
      <c r="F207" s="9"/>
      <c r="G207" s="9"/>
      <c r="H207" s="9"/>
      <c r="I207" s="9"/>
      <c r="J207" s="9"/>
      <c r="K207" s="9"/>
      <c r="L207" s="51"/>
      <c r="M207" s="9"/>
      <c r="N207" s="9"/>
      <c r="O207" s="9"/>
      <c r="P207" s="9"/>
      <c r="Q207" s="9"/>
      <c r="R207" s="9"/>
      <c r="S207" s="9"/>
      <c r="T207" s="9"/>
    </row>
    <row r="208" spans="2:20" ht="15.75" customHeight="1">
      <c r="B208" s="48"/>
      <c r="C208" s="48"/>
      <c r="D208" s="9"/>
      <c r="E208" s="9"/>
      <c r="F208" s="9"/>
      <c r="G208" s="9"/>
      <c r="H208" s="9"/>
      <c r="I208" s="9"/>
      <c r="J208" s="9"/>
      <c r="K208" s="9"/>
      <c r="L208" s="51"/>
      <c r="M208" s="9"/>
      <c r="N208" s="9"/>
      <c r="O208" s="9"/>
      <c r="P208" s="9"/>
      <c r="Q208" s="9"/>
      <c r="R208" s="9"/>
      <c r="S208" s="9"/>
      <c r="T208" s="9"/>
    </row>
    <row r="209" spans="2:20" ht="15.75" customHeight="1">
      <c r="B209" s="48"/>
      <c r="C209" s="48"/>
      <c r="D209" s="9"/>
      <c r="E209" s="9"/>
      <c r="F209" s="9"/>
      <c r="G209" s="9"/>
      <c r="H209" s="9"/>
      <c r="I209" s="9"/>
      <c r="J209" s="9"/>
      <c r="K209" s="9"/>
      <c r="L209" s="51"/>
      <c r="M209" s="9"/>
      <c r="N209" s="9"/>
      <c r="O209" s="9"/>
      <c r="P209" s="9"/>
      <c r="Q209" s="9"/>
      <c r="R209" s="9"/>
      <c r="S209" s="9"/>
      <c r="T209" s="9"/>
    </row>
    <row r="210" spans="2:20" ht="15.75" customHeight="1">
      <c r="B210" s="48"/>
      <c r="C210" s="48"/>
      <c r="D210" s="9"/>
      <c r="E210" s="9"/>
      <c r="F210" s="9"/>
      <c r="G210" s="9"/>
      <c r="H210" s="9"/>
      <c r="I210" s="9"/>
      <c r="J210" s="9"/>
      <c r="K210" s="9"/>
      <c r="L210" s="51"/>
      <c r="M210" s="9"/>
      <c r="N210" s="9"/>
      <c r="O210" s="9"/>
      <c r="P210" s="9"/>
      <c r="Q210" s="9"/>
      <c r="R210" s="9"/>
      <c r="S210" s="9"/>
      <c r="T210" s="9"/>
    </row>
    <row r="211" spans="2:20" ht="15.75" customHeight="1">
      <c r="B211" s="48"/>
      <c r="C211" s="48"/>
      <c r="D211" s="9"/>
      <c r="E211" s="9"/>
      <c r="F211" s="9"/>
      <c r="G211" s="9"/>
      <c r="H211" s="9"/>
      <c r="I211" s="9"/>
      <c r="J211" s="9"/>
      <c r="K211" s="9"/>
      <c r="L211" s="51"/>
      <c r="M211" s="9"/>
      <c r="N211" s="9"/>
      <c r="O211" s="9"/>
      <c r="P211" s="9"/>
      <c r="Q211" s="9"/>
      <c r="R211" s="9"/>
      <c r="S211" s="9"/>
      <c r="T211" s="9"/>
    </row>
    <row r="212" spans="2:20" ht="15.75" customHeight="1">
      <c r="B212" s="48"/>
      <c r="C212" s="48"/>
      <c r="D212" s="9"/>
      <c r="E212" s="9"/>
      <c r="F212" s="9"/>
      <c r="G212" s="9"/>
      <c r="H212" s="9"/>
      <c r="I212" s="9"/>
      <c r="J212" s="9"/>
      <c r="K212" s="9"/>
      <c r="L212" s="51"/>
      <c r="M212" s="9"/>
      <c r="N212" s="9"/>
      <c r="O212" s="9"/>
      <c r="P212" s="9"/>
      <c r="Q212" s="9"/>
      <c r="R212" s="9"/>
      <c r="S212" s="9"/>
      <c r="T212" s="9"/>
    </row>
    <row r="213" spans="2:20" ht="15.75" customHeight="1">
      <c r="B213" s="48"/>
      <c r="C213" s="48"/>
      <c r="D213" s="9"/>
      <c r="E213" s="9"/>
      <c r="F213" s="9"/>
      <c r="G213" s="9"/>
      <c r="H213" s="9"/>
      <c r="I213" s="9"/>
      <c r="J213" s="9"/>
      <c r="K213" s="9"/>
      <c r="L213" s="51"/>
      <c r="M213" s="9"/>
      <c r="N213" s="9"/>
      <c r="O213" s="9"/>
      <c r="P213" s="9"/>
      <c r="Q213" s="9"/>
      <c r="R213" s="9"/>
      <c r="S213" s="9"/>
      <c r="T213" s="9"/>
    </row>
    <row r="214" spans="2:20" ht="15.75" customHeight="1">
      <c r="B214" s="48"/>
      <c r="C214" s="48"/>
      <c r="D214" s="9"/>
      <c r="E214" s="9"/>
      <c r="F214" s="9"/>
      <c r="G214" s="9"/>
      <c r="H214" s="9"/>
      <c r="I214" s="9"/>
      <c r="J214" s="9"/>
      <c r="K214" s="9"/>
      <c r="L214" s="51"/>
      <c r="M214" s="9"/>
      <c r="N214" s="9"/>
      <c r="O214" s="9"/>
      <c r="P214" s="9"/>
      <c r="Q214" s="9"/>
      <c r="R214" s="9"/>
      <c r="S214" s="9"/>
      <c r="T214" s="9"/>
    </row>
    <row r="215" spans="2:20" ht="15.75" customHeight="1">
      <c r="B215" s="48"/>
      <c r="C215" s="48"/>
      <c r="D215" s="9"/>
      <c r="E215" s="9"/>
      <c r="F215" s="9"/>
      <c r="G215" s="9"/>
      <c r="H215" s="9"/>
      <c r="I215" s="9"/>
      <c r="J215" s="9"/>
      <c r="K215" s="9"/>
      <c r="L215" s="51"/>
      <c r="M215" s="9"/>
      <c r="N215" s="9"/>
      <c r="O215" s="9"/>
      <c r="P215" s="9"/>
      <c r="Q215" s="9"/>
      <c r="R215" s="9"/>
      <c r="S215" s="9"/>
      <c r="T215" s="9"/>
    </row>
    <row r="216" spans="2:20" ht="15.75" customHeight="1">
      <c r="B216" s="48"/>
      <c r="C216" s="48"/>
      <c r="D216" s="9"/>
      <c r="E216" s="9"/>
      <c r="F216" s="9"/>
      <c r="G216" s="9"/>
      <c r="H216" s="9"/>
      <c r="I216" s="9"/>
      <c r="J216" s="9"/>
      <c r="K216" s="9"/>
      <c r="L216" s="51"/>
      <c r="M216" s="9"/>
      <c r="N216" s="9"/>
      <c r="O216" s="9"/>
      <c r="P216" s="9"/>
      <c r="Q216" s="9"/>
      <c r="R216" s="9"/>
      <c r="S216" s="9"/>
      <c r="T216" s="9"/>
    </row>
    <row r="217" spans="2:20" ht="15.75" customHeight="1">
      <c r="B217" s="48"/>
      <c r="C217" s="48"/>
      <c r="D217" s="9"/>
      <c r="E217" s="9"/>
      <c r="F217" s="9"/>
      <c r="G217" s="9"/>
      <c r="H217" s="9"/>
      <c r="I217" s="9"/>
      <c r="J217" s="9"/>
      <c r="K217" s="9"/>
      <c r="L217" s="51"/>
      <c r="M217" s="9"/>
      <c r="N217" s="9"/>
      <c r="O217" s="9"/>
      <c r="P217" s="9"/>
      <c r="Q217" s="9"/>
      <c r="R217" s="9"/>
      <c r="S217" s="9"/>
      <c r="T217" s="9"/>
    </row>
    <row r="218" spans="2:20" ht="15.75" customHeight="1">
      <c r="B218" s="48"/>
      <c r="C218" s="48"/>
      <c r="D218" s="9"/>
      <c r="E218" s="9"/>
      <c r="F218" s="9"/>
      <c r="G218" s="9"/>
      <c r="H218" s="9"/>
      <c r="I218" s="9"/>
      <c r="J218" s="9"/>
      <c r="K218" s="9"/>
      <c r="L218" s="51"/>
      <c r="M218" s="9"/>
      <c r="N218" s="9"/>
      <c r="O218" s="9"/>
      <c r="P218" s="9"/>
      <c r="Q218" s="9"/>
      <c r="R218" s="9"/>
      <c r="S218" s="9"/>
      <c r="T218" s="9"/>
    </row>
    <row r="219" spans="2:20" ht="15.75" customHeight="1">
      <c r="B219" s="48"/>
      <c r="C219" s="48"/>
      <c r="D219" s="9"/>
      <c r="E219" s="9"/>
      <c r="F219" s="9"/>
      <c r="G219" s="9"/>
      <c r="H219" s="9"/>
      <c r="I219" s="9"/>
      <c r="J219" s="9"/>
      <c r="K219" s="9"/>
      <c r="L219" s="51"/>
      <c r="M219" s="9"/>
      <c r="N219" s="9"/>
      <c r="O219" s="9"/>
      <c r="P219" s="9"/>
      <c r="Q219" s="9"/>
      <c r="R219" s="9"/>
      <c r="S219" s="9"/>
      <c r="T219" s="9"/>
    </row>
    <row r="220" spans="2:20" ht="15.75" customHeight="1">
      <c r="B220" s="48"/>
      <c r="C220" s="48"/>
      <c r="D220" s="9"/>
      <c r="E220" s="9"/>
      <c r="F220" s="9"/>
      <c r="G220" s="9"/>
      <c r="H220" s="9"/>
      <c r="I220" s="9"/>
      <c r="J220" s="9"/>
      <c r="K220" s="9"/>
      <c r="L220" s="51"/>
      <c r="M220" s="9"/>
      <c r="N220" s="9"/>
      <c r="O220" s="9"/>
      <c r="P220" s="9"/>
      <c r="Q220" s="9"/>
      <c r="R220" s="9"/>
      <c r="S220" s="9"/>
      <c r="T220" s="9"/>
    </row>
    <row r="221" spans="2:20" ht="15.75" customHeight="1">
      <c r="B221" s="48"/>
      <c r="C221" s="48"/>
      <c r="D221" s="84"/>
      <c r="E221" s="84"/>
      <c r="F221" s="84"/>
      <c r="G221" s="84"/>
      <c r="H221" s="84"/>
      <c r="I221" s="84"/>
      <c r="J221" s="84"/>
      <c r="K221" s="84"/>
      <c r="L221" s="107"/>
      <c r="M221" s="84"/>
      <c r="N221" s="84"/>
      <c r="O221" s="84"/>
      <c r="P221" s="84"/>
      <c r="Q221" s="84"/>
      <c r="R221" s="84"/>
      <c r="S221" s="84"/>
      <c r="T221" s="84"/>
    </row>
    <row r="222" spans="2:20" ht="15.75" customHeight="1">
      <c r="D222" s="84"/>
      <c r="E222" s="84"/>
      <c r="F222" s="84"/>
      <c r="G222" s="84"/>
      <c r="H222" s="84"/>
      <c r="I222" s="84"/>
      <c r="J222" s="84"/>
      <c r="K222" s="84"/>
      <c r="L222" s="107"/>
      <c r="M222" s="84"/>
      <c r="N222" s="84"/>
      <c r="O222" s="84"/>
      <c r="P222" s="84"/>
      <c r="Q222" s="84"/>
      <c r="R222" s="84"/>
      <c r="S222" s="84"/>
      <c r="T222" s="84"/>
    </row>
    <row r="223" spans="2:20" ht="15.75" customHeight="1">
      <c r="D223" s="84"/>
      <c r="E223" s="84"/>
      <c r="F223" s="84"/>
      <c r="G223" s="84"/>
      <c r="H223" s="84"/>
      <c r="I223" s="84"/>
      <c r="J223" s="84"/>
      <c r="K223" s="84"/>
      <c r="L223" s="107"/>
      <c r="M223" s="84"/>
      <c r="N223" s="84"/>
      <c r="O223" s="84"/>
      <c r="P223" s="84"/>
      <c r="Q223" s="84"/>
      <c r="R223" s="84"/>
      <c r="S223" s="84"/>
      <c r="T223" s="84"/>
    </row>
    <row r="224" spans="2:20" ht="15.75" customHeight="1">
      <c r="D224" s="104"/>
      <c r="E224" s="104"/>
      <c r="F224" s="104"/>
      <c r="G224" s="104"/>
      <c r="H224" s="104"/>
      <c r="I224" s="104"/>
      <c r="J224" s="104"/>
      <c r="K224" s="104"/>
      <c r="L224" s="105"/>
      <c r="M224" s="105"/>
      <c r="N224" s="105"/>
      <c r="O224" s="104"/>
      <c r="P224" s="105"/>
      <c r="Q224" s="104"/>
      <c r="R224" s="104"/>
      <c r="S224" s="105"/>
      <c r="T224" s="104"/>
    </row>
    <row r="225" spans="4:20" ht="15.75" customHeight="1">
      <c r="D225" s="84"/>
      <c r="E225" s="84"/>
      <c r="F225" s="84"/>
      <c r="G225" s="84"/>
      <c r="H225" s="84"/>
      <c r="I225" s="84"/>
      <c r="J225" s="84"/>
      <c r="K225" s="84"/>
      <c r="L225" s="107"/>
      <c r="M225" s="84"/>
      <c r="N225" s="84"/>
      <c r="O225" s="84"/>
      <c r="P225" s="84"/>
      <c r="Q225" s="84"/>
      <c r="R225" s="84"/>
      <c r="S225" s="84"/>
      <c r="T225" s="84"/>
    </row>
    <row r="226" spans="4:20" ht="15.75" customHeight="1">
      <c r="D226" s="84"/>
      <c r="E226" s="84"/>
      <c r="F226" s="84"/>
      <c r="G226" s="84"/>
      <c r="H226" s="84"/>
      <c r="I226" s="84"/>
      <c r="J226" s="84"/>
      <c r="K226" s="84"/>
      <c r="L226" s="107"/>
      <c r="M226" s="84"/>
      <c r="N226" s="84"/>
      <c r="O226" s="84"/>
      <c r="P226" s="84"/>
      <c r="Q226" s="84"/>
      <c r="R226" s="84"/>
      <c r="S226" s="84"/>
      <c r="T226" s="84"/>
    </row>
    <row r="227" spans="4:20" ht="15.75" customHeight="1">
      <c r="L227" s="51"/>
    </row>
    <row r="228" spans="4:20" ht="15.75" customHeight="1">
      <c r="L228" s="51"/>
    </row>
    <row r="229" spans="4:20" ht="15.75" customHeight="1">
      <c r="L229" s="51"/>
    </row>
    <row r="230" spans="4:20" ht="15.75" customHeight="1">
      <c r="L230" s="51"/>
    </row>
    <row r="231" spans="4:20" ht="15.75" customHeight="1">
      <c r="L231" s="51"/>
    </row>
    <row r="232" spans="4:20" ht="15.75" customHeight="1">
      <c r="L232" s="51"/>
    </row>
    <row r="233" spans="4:20" ht="15.75" customHeight="1">
      <c r="L233" s="51"/>
    </row>
    <row r="234" spans="4:20" ht="15.75" customHeight="1">
      <c r="L234" s="51"/>
    </row>
    <row r="235" spans="4:20" ht="15.75" customHeight="1">
      <c r="L235" s="51"/>
    </row>
    <row r="236" spans="4:20" ht="15.75" customHeight="1">
      <c r="L236" s="51"/>
    </row>
    <row r="237" spans="4:20" ht="15.75" customHeight="1">
      <c r="L237" s="51"/>
    </row>
    <row r="238" spans="4:20" ht="15.75" customHeight="1">
      <c r="L238" s="51"/>
    </row>
    <row r="239" spans="4:20" ht="15.75" customHeight="1">
      <c r="L239" s="51"/>
    </row>
    <row r="240" spans="4:20" ht="15.75" customHeight="1">
      <c r="L240" s="51"/>
    </row>
    <row r="241" spans="12:12" ht="15.75" customHeight="1">
      <c r="L241" s="51"/>
    </row>
    <row r="242" spans="12:12" ht="15.75" customHeight="1">
      <c r="L242" s="51"/>
    </row>
    <row r="243" spans="12:12" ht="15.75" customHeight="1">
      <c r="L243" s="51"/>
    </row>
    <row r="244" spans="12:12" ht="15.75" customHeight="1">
      <c r="L244" s="51"/>
    </row>
    <row r="245" spans="12:12" ht="15.75" customHeight="1">
      <c r="L245" s="51"/>
    </row>
    <row r="246" spans="12:12" ht="15.75" customHeight="1">
      <c r="L246" s="51"/>
    </row>
    <row r="247" spans="12:12" ht="15.75" customHeight="1">
      <c r="L247" s="51"/>
    </row>
    <row r="248" spans="12:12" ht="15.75" customHeight="1">
      <c r="L248" s="51"/>
    </row>
    <row r="249" spans="12:12" ht="15.75" customHeight="1">
      <c r="L249" s="51"/>
    </row>
    <row r="250" spans="12:12" ht="15.75" customHeight="1">
      <c r="L250" s="51"/>
    </row>
    <row r="251" spans="12:12" ht="15.75" customHeight="1">
      <c r="L251" s="51"/>
    </row>
    <row r="252" spans="12:12" ht="15.75" customHeight="1">
      <c r="L252" s="51"/>
    </row>
    <row r="253" spans="12:12" ht="15.75" customHeight="1">
      <c r="L253" s="51"/>
    </row>
    <row r="254" spans="12:12" ht="15.75" customHeight="1">
      <c r="L254" s="51"/>
    </row>
    <row r="255" spans="12:12" ht="15.75" customHeight="1">
      <c r="L255" s="51"/>
    </row>
    <row r="256" spans="12:12" ht="15.75" customHeight="1">
      <c r="L256" s="51"/>
    </row>
    <row r="257" spans="12:12" ht="15.75" customHeight="1">
      <c r="L257" s="51"/>
    </row>
    <row r="258" spans="12:12" ht="15.75" customHeight="1">
      <c r="L258" s="51"/>
    </row>
    <row r="259" spans="12:12" ht="15.75" customHeight="1">
      <c r="L259" s="51"/>
    </row>
    <row r="260" spans="12:12" ht="15.75" customHeight="1">
      <c r="L260" s="51"/>
    </row>
    <row r="261" spans="12:12" ht="15.75" customHeight="1">
      <c r="L261" s="51"/>
    </row>
    <row r="262" spans="12:12" ht="15.75" customHeight="1">
      <c r="L262" s="51"/>
    </row>
    <row r="263" spans="12:12" ht="15.75" customHeight="1">
      <c r="L263" s="51"/>
    </row>
    <row r="264" spans="12:12" ht="15.75" customHeight="1">
      <c r="L264" s="51"/>
    </row>
    <row r="265" spans="12:12" ht="15.75" customHeight="1">
      <c r="L265" s="51"/>
    </row>
    <row r="266" spans="12:12" ht="15.75" customHeight="1">
      <c r="L266" s="51"/>
    </row>
    <row r="267" spans="12:12" ht="15.75" customHeight="1">
      <c r="L267" s="51"/>
    </row>
    <row r="268" spans="12:12" ht="15.75" customHeight="1">
      <c r="L268" s="51"/>
    </row>
    <row r="269" spans="12:12" ht="15.75" customHeight="1">
      <c r="L269" s="51"/>
    </row>
    <row r="270" spans="12:12" ht="15.75" customHeight="1">
      <c r="L270" s="51"/>
    </row>
    <row r="271" spans="12:12" ht="15.75" customHeight="1">
      <c r="L271" s="51"/>
    </row>
    <row r="272" spans="12:12" ht="15.75" customHeight="1">
      <c r="L272" s="51"/>
    </row>
    <row r="273" spans="12:12" ht="15.75" customHeight="1">
      <c r="L273" s="51"/>
    </row>
    <row r="274" spans="12:12" ht="15.75" customHeight="1">
      <c r="L274" s="51"/>
    </row>
    <row r="275" spans="12:12" ht="15.75" customHeight="1">
      <c r="L275" s="51"/>
    </row>
    <row r="276" spans="12:12" ht="15.75" customHeight="1">
      <c r="L276" s="51"/>
    </row>
    <row r="277" spans="12:12" ht="15.75" customHeight="1">
      <c r="L277" s="51"/>
    </row>
    <row r="278" spans="12:12" ht="15.75" customHeight="1">
      <c r="L278" s="51"/>
    </row>
    <row r="279" spans="12:12" ht="15.75" customHeight="1">
      <c r="L279" s="51"/>
    </row>
    <row r="280" spans="12:12" ht="15.75" customHeight="1">
      <c r="L280" s="51"/>
    </row>
    <row r="281" spans="12:12" ht="15.75" customHeight="1">
      <c r="L281" s="51"/>
    </row>
    <row r="282" spans="12:12" ht="15.75" customHeight="1">
      <c r="L282" s="51"/>
    </row>
    <row r="283" spans="12:12" ht="15.75" customHeight="1">
      <c r="L283" s="51"/>
    </row>
    <row r="284" spans="12:12" ht="15.75" customHeight="1">
      <c r="L284" s="51"/>
    </row>
    <row r="285" spans="12:12" ht="15.75" customHeight="1">
      <c r="L285" s="51"/>
    </row>
    <row r="286" spans="12:12" ht="15.75" customHeight="1">
      <c r="L286" s="51"/>
    </row>
    <row r="287" spans="12:12" ht="15.75" customHeight="1">
      <c r="L287" s="51"/>
    </row>
    <row r="288" spans="12:12" ht="15.75" customHeight="1">
      <c r="L288" s="51"/>
    </row>
    <row r="289" spans="12:12" ht="15.75" customHeight="1">
      <c r="L289" s="51"/>
    </row>
    <row r="290" spans="12:12" ht="15.75" customHeight="1">
      <c r="L290" s="51"/>
    </row>
    <row r="291" spans="12:12" ht="15.75" customHeight="1">
      <c r="L291" s="51"/>
    </row>
    <row r="292" spans="12:12" ht="15.75" customHeight="1">
      <c r="L292" s="51"/>
    </row>
    <row r="293" spans="12:12" ht="15.75" customHeight="1">
      <c r="L293" s="51"/>
    </row>
    <row r="294" spans="12:12" ht="15.75" customHeight="1">
      <c r="L294" s="51"/>
    </row>
    <row r="295" spans="12:12" ht="15.75" customHeight="1">
      <c r="L295" s="51"/>
    </row>
    <row r="296" spans="12:12" ht="15.75" customHeight="1">
      <c r="L296" s="51"/>
    </row>
    <row r="297" spans="12:12" ht="15.75" customHeight="1">
      <c r="L297" s="51"/>
    </row>
    <row r="298" spans="12:12" ht="15.75" customHeight="1">
      <c r="L298" s="51"/>
    </row>
    <row r="299" spans="12:12" ht="15.75" customHeight="1">
      <c r="L299" s="51"/>
    </row>
    <row r="300" spans="12:12" ht="15.75" customHeight="1">
      <c r="L300" s="51"/>
    </row>
    <row r="301" spans="12:12" ht="15.75" customHeight="1">
      <c r="L301" s="51"/>
    </row>
    <row r="302" spans="12:12" ht="15.75" customHeight="1">
      <c r="L302" s="51"/>
    </row>
    <row r="303" spans="12:12" ht="15.75" customHeight="1">
      <c r="L303" s="51"/>
    </row>
    <row r="304" spans="12:12" ht="15.75" customHeight="1">
      <c r="L304" s="51"/>
    </row>
    <row r="305" spans="12:12" ht="15.75" customHeight="1">
      <c r="L305" s="51"/>
    </row>
    <row r="306" spans="12:12" ht="15.75" customHeight="1">
      <c r="L306" s="51"/>
    </row>
    <row r="307" spans="12:12" ht="15.75" customHeight="1">
      <c r="L307" s="51"/>
    </row>
    <row r="308" spans="12:12" ht="15.75" customHeight="1">
      <c r="L308" s="51"/>
    </row>
    <row r="309" spans="12:12" ht="15.75" customHeight="1">
      <c r="L309" s="51"/>
    </row>
    <row r="310" spans="12:12" ht="15.75" customHeight="1">
      <c r="L310" s="51"/>
    </row>
    <row r="311" spans="12:12" ht="15.75" customHeight="1">
      <c r="L311" s="51"/>
    </row>
    <row r="312" spans="12:12" ht="15.75" customHeight="1">
      <c r="L312" s="51"/>
    </row>
    <row r="313" spans="12:12" ht="15.75" customHeight="1">
      <c r="L313" s="51"/>
    </row>
    <row r="314" spans="12:12" ht="15.75" customHeight="1">
      <c r="L314" s="51"/>
    </row>
    <row r="315" spans="12:12" ht="15.75" customHeight="1">
      <c r="L315" s="51"/>
    </row>
    <row r="316" spans="12:12" ht="15.75" customHeight="1">
      <c r="L316" s="51"/>
    </row>
    <row r="317" spans="12:12" ht="15.75" customHeight="1">
      <c r="L317" s="51"/>
    </row>
    <row r="318" spans="12:12" ht="15.75" customHeight="1">
      <c r="L318" s="51"/>
    </row>
    <row r="319" spans="12:12" ht="15.75" customHeight="1">
      <c r="L319" s="51"/>
    </row>
    <row r="320" spans="12:12" ht="15.75" customHeight="1">
      <c r="L320" s="51"/>
    </row>
    <row r="321" spans="12:12" ht="15.75" customHeight="1">
      <c r="L321" s="51"/>
    </row>
    <row r="322" spans="12:12" ht="15.75" customHeight="1">
      <c r="L322" s="51"/>
    </row>
    <row r="323" spans="12:12" ht="15.75" customHeight="1">
      <c r="L323" s="51"/>
    </row>
    <row r="324" spans="12:12" ht="15.75" customHeight="1">
      <c r="L324" s="51"/>
    </row>
    <row r="325" spans="12:12" ht="15.75" customHeight="1">
      <c r="L325" s="51"/>
    </row>
    <row r="326" spans="12:12" ht="15.75" customHeight="1">
      <c r="L326" s="51"/>
    </row>
    <row r="327" spans="12:12" ht="15.75" customHeight="1">
      <c r="L327" s="51"/>
    </row>
    <row r="328" spans="12:12" ht="15.75" customHeight="1">
      <c r="L328" s="51"/>
    </row>
    <row r="329" spans="12:12" ht="15.75" customHeight="1">
      <c r="L329" s="51"/>
    </row>
    <row r="330" spans="12:12" ht="15.75" customHeight="1">
      <c r="L330" s="51"/>
    </row>
    <row r="331" spans="12:12" ht="15.75" customHeight="1">
      <c r="L331" s="51"/>
    </row>
    <row r="332" spans="12:12" ht="15.75" customHeight="1">
      <c r="L332" s="51"/>
    </row>
    <row r="333" spans="12:12" ht="15.75" customHeight="1">
      <c r="L333" s="51"/>
    </row>
    <row r="334" spans="12:12" ht="15.75" customHeight="1">
      <c r="L334" s="51"/>
    </row>
    <row r="335" spans="12:12" ht="15.75" customHeight="1">
      <c r="L335" s="51"/>
    </row>
    <row r="336" spans="12:12" ht="15.75" customHeight="1">
      <c r="L336" s="51"/>
    </row>
    <row r="337" spans="12:12" ht="15.75" customHeight="1">
      <c r="L337" s="51"/>
    </row>
    <row r="338" spans="12:12" ht="15.75" customHeight="1">
      <c r="L338" s="51"/>
    </row>
    <row r="339" spans="12:12" ht="15.75" customHeight="1">
      <c r="L339" s="51"/>
    </row>
    <row r="340" spans="12:12" ht="15.75" customHeight="1">
      <c r="L340" s="51"/>
    </row>
    <row r="341" spans="12:12" ht="15.75" customHeight="1">
      <c r="L341" s="51"/>
    </row>
    <row r="342" spans="12:12" ht="15.75" customHeight="1">
      <c r="L342" s="51"/>
    </row>
    <row r="343" spans="12:12" ht="15.75" customHeight="1">
      <c r="L343" s="51"/>
    </row>
    <row r="344" spans="12:12" ht="15.75" customHeight="1">
      <c r="L344" s="51"/>
    </row>
    <row r="345" spans="12:12" ht="15.75" customHeight="1">
      <c r="L345" s="51"/>
    </row>
    <row r="346" spans="12:12" ht="15.75" customHeight="1">
      <c r="L346" s="51"/>
    </row>
    <row r="347" spans="12:12" ht="15.75" customHeight="1">
      <c r="L347" s="51"/>
    </row>
    <row r="348" spans="12:12" ht="15.75" customHeight="1">
      <c r="L348" s="51"/>
    </row>
    <row r="349" spans="12:12" ht="15.75" customHeight="1">
      <c r="L349" s="51"/>
    </row>
    <row r="350" spans="12:12" ht="15.75" customHeight="1">
      <c r="L350" s="51"/>
    </row>
    <row r="351" spans="12:12" ht="15.75" customHeight="1">
      <c r="L351" s="51"/>
    </row>
    <row r="352" spans="12:12" ht="15.75" customHeight="1">
      <c r="L352" s="51"/>
    </row>
    <row r="353" spans="12:12" ht="15.75" customHeight="1">
      <c r="L353" s="51"/>
    </row>
    <row r="354" spans="12:12" ht="15.75" customHeight="1">
      <c r="L354" s="51"/>
    </row>
    <row r="355" spans="12:12" ht="15.75" customHeight="1">
      <c r="L355" s="51"/>
    </row>
    <row r="356" spans="12:12" ht="15.75" customHeight="1">
      <c r="L356" s="51"/>
    </row>
    <row r="357" spans="12:12" ht="15.75" customHeight="1">
      <c r="L357" s="51"/>
    </row>
    <row r="358" spans="12:12" ht="15.75" customHeight="1">
      <c r="L358" s="51"/>
    </row>
    <row r="359" spans="12:12" ht="15.75" customHeight="1">
      <c r="L359" s="51"/>
    </row>
    <row r="360" spans="12:12" ht="15.75" customHeight="1">
      <c r="L360" s="51"/>
    </row>
    <row r="361" spans="12:12" ht="15.75" customHeight="1">
      <c r="L361" s="51"/>
    </row>
    <row r="362" spans="12:12" ht="15.75" customHeight="1">
      <c r="L362" s="51"/>
    </row>
    <row r="363" spans="12:12" ht="15.75" customHeight="1">
      <c r="L363" s="51"/>
    </row>
    <row r="364" spans="12:12" ht="15.75" customHeight="1">
      <c r="L364" s="51"/>
    </row>
    <row r="365" spans="12:12" ht="15.75" customHeight="1">
      <c r="L365" s="51"/>
    </row>
    <row r="366" spans="12:12" ht="15.75" customHeight="1">
      <c r="L366" s="51"/>
    </row>
    <row r="367" spans="12:12" ht="15.75" customHeight="1">
      <c r="L367" s="51"/>
    </row>
    <row r="368" spans="12:12" ht="15.75" customHeight="1">
      <c r="L368" s="51"/>
    </row>
    <row r="369" spans="12:12" ht="15.75" customHeight="1">
      <c r="L369" s="51"/>
    </row>
    <row r="370" spans="12:12" ht="15.75" customHeight="1">
      <c r="L370" s="51"/>
    </row>
    <row r="371" spans="12:12" ht="15.75" customHeight="1">
      <c r="L371" s="51"/>
    </row>
    <row r="372" spans="12:12" ht="15.75" customHeight="1">
      <c r="L372" s="51"/>
    </row>
    <row r="373" spans="12:12" ht="15.75" customHeight="1">
      <c r="L373" s="51"/>
    </row>
    <row r="374" spans="12:12" ht="15.75" customHeight="1">
      <c r="L374" s="51"/>
    </row>
    <row r="375" spans="12:12" ht="15.75" customHeight="1">
      <c r="L375" s="51"/>
    </row>
    <row r="376" spans="12:12" ht="15.75" customHeight="1">
      <c r="L376" s="51"/>
    </row>
    <row r="377" spans="12:12" ht="15.75" customHeight="1">
      <c r="L377" s="51"/>
    </row>
    <row r="378" spans="12:12" ht="15.75" customHeight="1">
      <c r="L378" s="51"/>
    </row>
    <row r="379" spans="12:12" ht="15.75" customHeight="1">
      <c r="L379" s="51"/>
    </row>
    <row r="380" spans="12:12" ht="15.75" customHeight="1">
      <c r="L380" s="51"/>
    </row>
    <row r="381" spans="12:12" ht="15.75" customHeight="1">
      <c r="L381" s="51"/>
    </row>
    <row r="382" spans="12:12" ht="15.75" customHeight="1">
      <c r="L382" s="51"/>
    </row>
    <row r="383" spans="12:12" ht="15.75" customHeight="1">
      <c r="L383" s="51"/>
    </row>
    <row r="384" spans="12:12" ht="15.75" customHeight="1">
      <c r="L384" s="51"/>
    </row>
    <row r="385" spans="12:12" ht="15.75" customHeight="1">
      <c r="L385" s="51"/>
    </row>
    <row r="386" spans="12:12" ht="15.75" customHeight="1">
      <c r="L386" s="51"/>
    </row>
    <row r="387" spans="12:12" ht="15.75" customHeight="1">
      <c r="L387" s="51"/>
    </row>
    <row r="388" spans="12:12" ht="15.75" customHeight="1">
      <c r="L388" s="51"/>
    </row>
    <row r="389" spans="12:12" ht="15.75" customHeight="1">
      <c r="L389" s="51"/>
    </row>
    <row r="390" spans="12:12" ht="15.75" customHeight="1">
      <c r="L390" s="51"/>
    </row>
    <row r="391" spans="12:12" ht="15.75" customHeight="1">
      <c r="L391" s="51"/>
    </row>
    <row r="392" spans="12:12" ht="15.75" customHeight="1">
      <c r="L392" s="51"/>
    </row>
    <row r="393" spans="12:12" ht="15.75" customHeight="1">
      <c r="L393" s="51"/>
    </row>
    <row r="394" spans="12:12" ht="15.75" customHeight="1">
      <c r="L394" s="51"/>
    </row>
    <row r="395" spans="12:12" ht="15.75" customHeight="1">
      <c r="L395" s="51"/>
    </row>
    <row r="396" spans="12:12" ht="15.75" customHeight="1">
      <c r="L396" s="51"/>
    </row>
    <row r="397" spans="12:12" ht="15.75" customHeight="1">
      <c r="L397" s="51"/>
    </row>
    <row r="398" spans="12:12" ht="15.75" customHeight="1">
      <c r="L398" s="51"/>
    </row>
    <row r="399" spans="12:12" ht="15.75" customHeight="1">
      <c r="L399" s="51"/>
    </row>
    <row r="400" spans="12:12" ht="15.75" customHeight="1">
      <c r="L400" s="51"/>
    </row>
    <row r="401" spans="12:12" ht="15.75" customHeight="1">
      <c r="L401" s="51"/>
    </row>
    <row r="402" spans="12:12" ht="15.75" customHeight="1">
      <c r="L402" s="51"/>
    </row>
    <row r="403" spans="12:12" ht="15.75" customHeight="1">
      <c r="L403" s="51"/>
    </row>
    <row r="404" spans="12:12" ht="15.75" customHeight="1">
      <c r="L404" s="51"/>
    </row>
    <row r="405" spans="12:12" ht="15.75" customHeight="1">
      <c r="L405" s="51"/>
    </row>
    <row r="406" spans="12:12" ht="15.75" customHeight="1">
      <c r="L406" s="51"/>
    </row>
    <row r="407" spans="12:12" ht="15.75" customHeight="1">
      <c r="L407" s="51"/>
    </row>
    <row r="408" spans="12:12" ht="15.75" customHeight="1">
      <c r="L408" s="51"/>
    </row>
    <row r="409" spans="12:12" ht="15.75" customHeight="1">
      <c r="L409" s="51"/>
    </row>
    <row r="410" spans="12:12" ht="15.75" customHeight="1">
      <c r="L410" s="51"/>
    </row>
    <row r="411" spans="12:12" ht="15.75" customHeight="1">
      <c r="L411" s="51"/>
    </row>
    <row r="412" spans="12:12" ht="15.75" customHeight="1">
      <c r="L412" s="51"/>
    </row>
    <row r="413" spans="12:12" ht="15.75" customHeight="1">
      <c r="L413" s="51"/>
    </row>
    <row r="414" spans="12:12" ht="15.75" customHeight="1">
      <c r="L414" s="51"/>
    </row>
    <row r="415" spans="12:12" ht="15.75" customHeight="1">
      <c r="L415" s="51"/>
    </row>
    <row r="416" spans="12:12" ht="15.75" customHeight="1">
      <c r="L416" s="51"/>
    </row>
    <row r="417" spans="12:12" ht="15.75" customHeight="1">
      <c r="L417" s="51"/>
    </row>
    <row r="418" spans="12:12" ht="15.75" customHeight="1">
      <c r="L418" s="51"/>
    </row>
    <row r="419" spans="12:12" ht="15.75" customHeight="1">
      <c r="L419" s="51"/>
    </row>
    <row r="420" spans="12:12" ht="15.75" customHeight="1">
      <c r="L420" s="51"/>
    </row>
    <row r="421" spans="12:12" ht="15.75" customHeight="1">
      <c r="L421" s="51"/>
    </row>
    <row r="422" spans="12:12" ht="15.75" customHeight="1">
      <c r="L422" s="51"/>
    </row>
    <row r="423" spans="12:12" ht="15.75" customHeight="1">
      <c r="L423" s="51"/>
    </row>
    <row r="424" spans="12:12" ht="15.75" customHeight="1">
      <c r="L424" s="51"/>
    </row>
    <row r="425" spans="12:12" ht="15.75" customHeight="1">
      <c r="L425" s="51"/>
    </row>
    <row r="426" spans="12:12" ht="15.75" customHeight="1">
      <c r="L426" s="51"/>
    </row>
    <row r="427" spans="12:12" ht="15.75" customHeight="1">
      <c r="L427" s="51"/>
    </row>
    <row r="428" spans="12:12" ht="15.75" customHeight="1">
      <c r="L428" s="51"/>
    </row>
    <row r="429" spans="12:12" ht="15.75" customHeight="1">
      <c r="L429" s="51"/>
    </row>
    <row r="430" spans="12:12" ht="15.75" customHeight="1">
      <c r="L430" s="51"/>
    </row>
    <row r="431" spans="12:12" ht="15.75" customHeight="1">
      <c r="L431" s="51"/>
    </row>
    <row r="432" spans="12:12" ht="15.75" customHeight="1">
      <c r="L432" s="51"/>
    </row>
    <row r="433" spans="12:12" ht="15.75" customHeight="1">
      <c r="L433" s="51"/>
    </row>
    <row r="434" spans="12:12" ht="15.75" customHeight="1">
      <c r="L434" s="51"/>
    </row>
    <row r="435" spans="12:12" ht="15.75" customHeight="1">
      <c r="L435" s="51"/>
    </row>
    <row r="436" spans="12:12" ht="15.75" customHeight="1">
      <c r="L436" s="51"/>
    </row>
    <row r="437" spans="12:12" ht="15.75" customHeight="1">
      <c r="L437" s="51"/>
    </row>
    <row r="438" spans="12:12" ht="15.75" customHeight="1">
      <c r="L438" s="51"/>
    </row>
    <row r="439" spans="12:12" ht="15.75" customHeight="1">
      <c r="L439" s="51"/>
    </row>
    <row r="440" spans="12:12" ht="15.75" customHeight="1">
      <c r="L440" s="51"/>
    </row>
    <row r="441" spans="12:12" ht="15.75" customHeight="1">
      <c r="L441" s="51"/>
    </row>
    <row r="442" spans="12:12" ht="15.75" customHeight="1">
      <c r="L442" s="51"/>
    </row>
    <row r="443" spans="12:12" ht="15.75" customHeight="1">
      <c r="L443" s="51"/>
    </row>
    <row r="444" spans="12:12" ht="15.75" customHeight="1">
      <c r="L444" s="51"/>
    </row>
    <row r="445" spans="12:12" ht="15.75" customHeight="1">
      <c r="L445" s="51"/>
    </row>
    <row r="446" spans="12:12" ht="15.75" customHeight="1">
      <c r="L446" s="51"/>
    </row>
    <row r="447" spans="12:12" ht="15.75" customHeight="1">
      <c r="L447" s="51"/>
    </row>
    <row r="448" spans="12:12" ht="15.75" customHeight="1">
      <c r="L448" s="51"/>
    </row>
    <row r="449" spans="12:12" ht="15.75" customHeight="1">
      <c r="L449" s="51"/>
    </row>
    <row r="450" spans="12:12" ht="15.75" customHeight="1">
      <c r="L450" s="51"/>
    </row>
    <row r="451" spans="12:12" ht="15.75" customHeight="1">
      <c r="L451" s="51"/>
    </row>
    <row r="452" spans="12:12" ht="15.75" customHeight="1">
      <c r="L452" s="51"/>
    </row>
    <row r="453" spans="12:12" ht="15.75" customHeight="1">
      <c r="L453" s="51"/>
    </row>
    <row r="454" spans="12:12" ht="15.75" customHeight="1">
      <c r="L454" s="51"/>
    </row>
    <row r="455" spans="12:12" ht="15.75" customHeight="1">
      <c r="L455" s="51"/>
    </row>
    <row r="456" spans="12:12" ht="15.75" customHeight="1">
      <c r="L456" s="51"/>
    </row>
    <row r="457" spans="12:12" ht="15.75" customHeight="1">
      <c r="L457" s="51"/>
    </row>
    <row r="458" spans="12:12" ht="15.75" customHeight="1">
      <c r="L458" s="51"/>
    </row>
    <row r="459" spans="12:12" ht="15.75" customHeight="1">
      <c r="L459" s="51"/>
    </row>
    <row r="460" spans="12:12" ht="15.75" customHeight="1">
      <c r="L460" s="51"/>
    </row>
    <row r="461" spans="12:12" ht="15.75" customHeight="1">
      <c r="L461" s="51"/>
    </row>
    <row r="462" spans="12:12" ht="15.75" customHeight="1">
      <c r="L462" s="51"/>
    </row>
    <row r="463" spans="12:12" ht="15.75" customHeight="1">
      <c r="L463" s="51"/>
    </row>
    <row r="464" spans="12:12" ht="15.75" customHeight="1">
      <c r="L464" s="51"/>
    </row>
    <row r="465" spans="12:12" ht="15.75" customHeight="1">
      <c r="L465" s="51"/>
    </row>
    <row r="466" spans="12:12" ht="15.75" customHeight="1">
      <c r="L466" s="51"/>
    </row>
    <row r="467" spans="12:12" ht="15.75" customHeight="1">
      <c r="L467" s="51"/>
    </row>
    <row r="468" spans="12:12" ht="15.75" customHeight="1">
      <c r="L468" s="51"/>
    </row>
    <row r="469" spans="12:12" ht="15.75" customHeight="1">
      <c r="L469" s="51"/>
    </row>
    <row r="470" spans="12:12" ht="15.75" customHeight="1">
      <c r="L470" s="51"/>
    </row>
    <row r="471" spans="12:12" ht="15.75" customHeight="1">
      <c r="L471" s="51"/>
    </row>
    <row r="472" spans="12:12" ht="15.75" customHeight="1">
      <c r="L472" s="51"/>
    </row>
    <row r="473" spans="12:12" ht="15.75" customHeight="1">
      <c r="L473" s="51"/>
    </row>
    <row r="474" spans="12:12" ht="15.75" customHeight="1">
      <c r="L474" s="51"/>
    </row>
    <row r="475" spans="12:12" ht="15.75" customHeight="1">
      <c r="L475" s="51"/>
    </row>
    <row r="476" spans="12:12" ht="15.75" customHeight="1">
      <c r="L476" s="51"/>
    </row>
    <row r="477" spans="12:12" ht="15.75" customHeight="1">
      <c r="L477" s="51"/>
    </row>
    <row r="478" spans="12:12" ht="15.75" customHeight="1">
      <c r="L478" s="51"/>
    </row>
    <row r="479" spans="12:12" ht="15.75" customHeight="1">
      <c r="L479" s="51"/>
    </row>
    <row r="480" spans="12:12" ht="15.75" customHeight="1">
      <c r="L480" s="51"/>
    </row>
    <row r="481" spans="12:12" ht="15.75" customHeight="1">
      <c r="L481" s="51"/>
    </row>
    <row r="482" spans="12:12" ht="15.75" customHeight="1">
      <c r="L482" s="51"/>
    </row>
    <row r="483" spans="12:12" ht="15.75" customHeight="1">
      <c r="L483" s="51"/>
    </row>
    <row r="484" spans="12:12" ht="15.75" customHeight="1">
      <c r="L484" s="51"/>
    </row>
    <row r="485" spans="12:12" ht="15.75" customHeight="1">
      <c r="L485" s="51"/>
    </row>
    <row r="486" spans="12:12" ht="15.75" customHeight="1">
      <c r="L486" s="51"/>
    </row>
    <row r="487" spans="12:12" ht="15.75" customHeight="1">
      <c r="L487" s="51"/>
    </row>
    <row r="488" spans="12:12" ht="15.75" customHeight="1">
      <c r="L488" s="51"/>
    </row>
    <row r="489" spans="12:12" ht="15.75" customHeight="1">
      <c r="L489" s="51"/>
    </row>
    <row r="490" spans="12:12" ht="15.75" customHeight="1">
      <c r="L490" s="51"/>
    </row>
    <row r="491" spans="12:12" ht="15.75" customHeight="1">
      <c r="L491" s="51"/>
    </row>
    <row r="492" spans="12:12" ht="15.75" customHeight="1">
      <c r="L492" s="51"/>
    </row>
    <row r="493" spans="12:12" ht="15.75" customHeight="1">
      <c r="L493" s="51"/>
    </row>
    <row r="494" spans="12:12" ht="15.75" customHeight="1">
      <c r="L494" s="51"/>
    </row>
    <row r="495" spans="12:12" ht="15.75" customHeight="1">
      <c r="L495" s="51"/>
    </row>
    <row r="496" spans="12:12" ht="15.75" customHeight="1">
      <c r="L496" s="51"/>
    </row>
    <row r="497" spans="12:12" ht="15.75" customHeight="1">
      <c r="L497" s="51"/>
    </row>
    <row r="498" spans="12:12" ht="15.75" customHeight="1">
      <c r="L498" s="51"/>
    </row>
    <row r="499" spans="12:12" ht="15.75" customHeight="1">
      <c r="L499" s="51"/>
    </row>
    <row r="500" spans="12:12" ht="15.75" customHeight="1">
      <c r="L500" s="51"/>
    </row>
    <row r="501" spans="12:12" ht="15.75" customHeight="1">
      <c r="L501" s="51"/>
    </row>
    <row r="502" spans="12:12" ht="15.75" customHeight="1">
      <c r="L502" s="51"/>
    </row>
    <row r="503" spans="12:12" ht="15.75" customHeight="1">
      <c r="L503" s="51"/>
    </row>
    <row r="504" spans="12:12" ht="15.75" customHeight="1">
      <c r="L504" s="51"/>
    </row>
    <row r="505" spans="12:12" ht="15.75" customHeight="1">
      <c r="L505" s="51"/>
    </row>
    <row r="506" spans="12:12" ht="15.75" customHeight="1">
      <c r="L506" s="51"/>
    </row>
    <row r="507" spans="12:12" ht="15.75" customHeight="1">
      <c r="L507" s="51"/>
    </row>
    <row r="508" spans="12:12" ht="15.75" customHeight="1">
      <c r="L508" s="51"/>
    </row>
    <row r="509" spans="12:12" ht="15.75" customHeight="1">
      <c r="L509" s="51"/>
    </row>
    <row r="510" spans="12:12" ht="15.75" customHeight="1">
      <c r="L510" s="51"/>
    </row>
    <row r="511" spans="12:12" ht="15.75" customHeight="1">
      <c r="L511" s="51"/>
    </row>
    <row r="512" spans="12:12" ht="15.75" customHeight="1">
      <c r="L512" s="51"/>
    </row>
    <row r="513" spans="12:12" ht="15.75" customHeight="1">
      <c r="L513" s="51"/>
    </row>
    <row r="514" spans="12:12" ht="15.75" customHeight="1">
      <c r="L514" s="51"/>
    </row>
    <row r="515" spans="12:12" ht="15.75" customHeight="1">
      <c r="L515" s="51"/>
    </row>
    <row r="516" spans="12:12" ht="15.75" customHeight="1">
      <c r="L516" s="51"/>
    </row>
    <row r="517" spans="12:12" ht="15.75" customHeight="1">
      <c r="L517" s="51"/>
    </row>
    <row r="518" spans="12:12" ht="15.75" customHeight="1">
      <c r="L518" s="51"/>
    </row>
    <row r="519" spans="12:12" ht="15.75" customHeight="1">
      <c r="L519" s="51"/>
    </row>
    <row r="520" spans="12:12" ht="15.75" customHeight="1">
      <c r="L520" s="51"/>
    </row>
    <row r="521" spans="12:12" ht="15.75" customHeight="1">
      <c r="L521" s="51"/>
    </row>
    <row r="522" spans="12:12" ht="15.75" customHeight="1">
      <c r="L522" s="51"/>
    </row>
    <row r="523" spans="12:12" ht="15.75" customHeight="1">
      <c r="L523" s="51"/>
    </row>
    <row r="524" spans="12:12" ht="15.75" customHeight="1">
      <c r="L524" s="51"/>
    </row>
    <row r="525" spans="12:12" ht="15.75" customHeight="1">
      <c r="L525" s="51"/>
    </row>
    <row r="526" spans="12:12" ht="15.75" customHeight="1">
      <c r="L526" s="51"/>
    </row>
    <row r="527" spans="12:12" ht="15.75" customHeight="1">
      <c r="L527" s="51"/>
    </row>
    <row r="528" spans="12:12" ht="15.75" customHeight="1">
      <c r="L528" s="51"/>
    </row>
    <row r="529" spans="12:12" ht="15.75" customHeight="1">
      <c r="L529" s="51"/>
    </row>
    <row r="530" spans="12:12" ht="15.75" customHeight="1">
      <c r="L530" s="51"/>
    </row>
    <row r="531" spans="12:12" ht="15.75" customHeight="1">
      <c r="L531" s="51"/>
    </row>
    <row r="532" spans="12:12" ht="15.75" customHeight="1">
      <c r="L532" s="51"/>
    </row>
    <row r="533" spans="12:12" ht="15.75" customHeight="1">
      <c r="L533" s="51"/>
    </row>
    <row r="534" spans="12:12" ht="15.75" customHeight="1">
      <c r="L534" s="51"/>
    </row>
    <row r="535" spans="12:12" ht="15.75" customHeight="1">
      <c r="L535" s="51"/>
    </row>
    <row r="536" spans="12:12" ht="15.75" customHeight="1">
      <c r="L536" s="51"/>
    </row>
    <row r="537" spans="12:12" ht="15.75" customHeight="1">
      <c r="L537" s="51"/>
    </row>
    <row r="538" spans="12:12" ht="15.75" customHeight="1">
      <c r="L538" s="51"/>
    </row>
    <row r="539" spans="12:12" ht="15.75" customHeight="1">
      <c r="L539" s="51"/>
    </row>
    <row r="540" spans="12:12" ht="15.75" customHeight="1">
      <c r="L540" s="51"/>
    </row>
    <row r="541" spans="12:12" ht="15.75" customHeight="1">
      <c r="L541" s="51"/>
    </row>
    <row r="542" spans="12:12" ht="15.75" customHeight="1">
      <c r="L542" s="51"/>
    </row>
    <row r="543" spans="12:12" ht="15.75" customHeight="1">
      <c r="L543" s="51"/>
    </row>
    <row r="544" spans="12:12" ht="15.75" customHeight="1">
      <c r="L544" s="51"/>
    </row>
    <row r="545" spans="12:12" ht="15.75" customHeight="1">
      <c r="L545" s="51"/>
    </row>
    <row r="546" spans="12:12" ht="15.75" customHeight="1">
      <c r="L546" s="51"/>
    </row>
    <row r="547" spans="12:12" ht="15.75" customHeight="1">
      <c r="L547" s="51"/>
    </row>
    <row r="548" spans="12:12" ht="15.75" customHeight="1">
      <c r="L548" s="51"/>
    </row>
    <row r="549" spans="12:12" ht="15.75" customHeight="1">
      <c r="L549" s="51"/>
    </row>
    <row r="550" spans="12:12" ht="15.75" customHeight="1">
      <c r="L550" s="51"/>
    </row>
    <row r="551" spans="12:12" ht="15.75" customHeight="1">
      <c r="L551" s="51"/>
    </row>
    <row r="552" spans="12:12" ht="15.75" customHeight="1">
      <c r="L552" s="51"/>
    </row>
    <row r="553" spans="12:12" ht="15.75" customHeight="1">
      <c r="L553" s="51"/>
    </row>
    <row r="554" spans="12:12" ht="15.75" customHeight="1">
      <c r="L554" s="51"/>
    </row>
    <row r="555" spans="12:12" ht="15.75" customHeight="1">
      <c r="L555" s="51"/>
    </row>
    <row r="556" spans="12:12" ht="15.75" customHeight="1">
      <c r="L556" s="51"/>
    </row>
    <row r="557" spans="12:12" ht="15.75" customHeight="1">
      <c r="L557" s="51"/>
    </row>
    <row r="558" spans="12:12" ht="15.75" customHeight="1">
      <c r="L558" s="51"/>
    </row>
    <row r="559" spans="12:12" ht="15.75" customHeight="1">
      <c r="L559" s="51"/>
    </row>
    <row r="560" spans="12:12" ht="15.75" customHeight="1">
      <c r="L560" s="51"/>
    </row>
    <row r="561" spans="12:12" ht="15.75" customHeight="1">
      <c r="L561" s="51"/>
    </row>
    <row r="562" spans="12:12" ht="15.75" customHeight="1">
      <c r="L562" s="51"/>
    </row>
    <row r="563" spans="12:12" ht="15.75" customHeight="1">
      <c r="L563" s="51"/>
    </row>
    <row r="564" spans="12:12" ht="15.75" customHeight="1">
      <c r="L564" s="51"/>
    </row>
    <row r="565" spans="12:12" ht="15.75" customHeight="1">
      <c r="L565" s="51"/>
    </row>
    <row r="566" spans="12:12" ht="15.75" customHeight="1">
      <c r="L566" s="51"/>
    </row>
    <row r="567" spans="12:12" ht="15.75" customHeight="1">
      <c r="L567" s="51"/>
    </row>
    <row r="568" spans="12:12" ht="15.75" customHeight="1">
      <c r="L568" s="51"/>
    </row>
    <row r="569" spans="12:12" ht="15.75" customHeight="1">
      <c r="L569" s="51"/>
    </row>
    <row r="570" spans="12:12" ht="15.75" customHeight="1">
      <c r="L570" s="51"/>
    </row>
    <row r="571" spans="12:12" ht="15.75" customHeight="1">
      <c r="L571" s="51"/>
    </row>
    <row r="572" spans="12:12" ht="15.75" customHeight="1">
      <c r="L572" s="51"/>
    </row>
    <row r="573" spans="12:12" ht="15.75" customHeight="1">
      <c r="L573" s="51"/>
    </row>
    <row r="574" spans="12:12" ht="15.75" customHeight="1">
      <c r="L574" s="51"/>
    </row>
    <row r="575" spans="12:12" ht="15.75" customHeight="1">
      <c r="L575" s="51"/>
    </row>
    <row r="576" spans="12:12" ht="15.75" customHeight="1">
      <c r="L576" s="51"/>
    </row>
    <row r="577" spans="12:12" ht="15.75" customHeight="1">
      <c r="L577" s="51"/>
    </row>
    <row r="578" spans="12:12" ht="15.75" customHeight="1">
      <c r="L578" s="51"/>
    </row>
    <row r="579" spans="12:12" ht="15.75" customHeight="1">
      <c r="L579" s="51"/>
    </row>
    <row r="580" spans="12:12" ht="15.75" customHeight="1">
      <c r="L580" s="51"/>
    </row>
    <row r="581" spans="12:12" ht="15.75" customHeight="1">
      <c r="L581" s="51"/>
    </row>
    <row r="582" spans="12:12" ht="15.75" customHeight="1">
      <c r="L582" s="51"/>
    </row>
    <row r="583" spans="12:12" ht="15.75" customHeight="1">
      <c r="L583" s="51"/>
    </row>
    <row r="584" spans="12:12" ht="15.75" customHeight="1">
      <c r="L584" s="51"/>
    </row>
    <row r="585" spans="12:12" ht="15.75" customHeight="1">
      <c r="L585" s="51"/>
    </row>
    <row r="586" spans="12:12" ht="15.75" customHeight="1">
      <c r="L586" s="51"/>
    </row>
    <row r="587" spans="12:12" ht="15.75" customHeight="1">
      <c r="L587" s="51"/>
    </row>
    <row r="588" spans="12:12" ht="15.75" customHeight="1">
      <c r="L588" s="51"/>
    </row>
    <row r="589" spans="12:12" ht="15.75" customHeight="1">
      <c r="L589" s="51"/>
    </row>
    <row r="590" spans="12:12" ht="15.75" customHeight="1">
      <c r="L590" s="51"/>
    </row>
    <row r="591" spans="12:12" ht="15.75" customHeight="1">
      <c r="L591" s="51"/>
    </row>
    <row r="592" spans="12:12" ht="15.75" customHeight="1">
      <c r="L592" s="51"/>
    </row>
    <row r="593" spans="12:12" ht="15.75" customHeight="1">
      <c r="L593" s="51"/>
    </row>
    <row r="594" spans="12:12" ht="15.75" customHeight="1">
      <c r="L594" s="51"/>
    </row>
    <row r="595" spans="12:12" ht="15.75" customHeight="1">
      <c r="L595" s="51"/>
    </row>
    <row r="596" spans="12:12" ht="15.75" customHeight="1">
      <c r="L596" s="51"/>
    </row>
    <row r="597" spans="12:12" ht="15.75" customHeight="1">
      <c r="L597" s="51"/>
    </row>
    <row r="598" spans="12:12" ht="15.75" customHeight="1">
      <c r="L598" s="51"/>
    </row>
    <row r="599" spans="12:12" ht="15.75" customHeight="1">
      <c r="L599" s="51"/>
    </row>
    <row r="600" spans="12:12" ht="15.75" customHeight="1">
      <c r="L600" s="51"/>
    </row>
    <row r="601" spans="12:12" ht="15.75" customHeight="1">
      <c r="L601" s="51"/>
    </row>
    <row r="602" spans="12:12" ht="15.75" customHeight="1">
      <c r="L602" s="51"/>
    </row>
    <row r="603" spans="12:12" ht="15.75" customHeight="1">
      <c r="L603" s="51"/>
    </row>
    <row r="604" spans="12:12" ht="15.75" customHeight="1">
      <c r="L604" s="51"/>
    </row>
    <row r="605" spans="12:12" ht="15.75" customHeight="1">
      <c r="L605" s="51"/>
    </row>
    <row r="606" spans="12:12" ht="15.75" customHeight="1">
      <c r="L606" s="51"/>
    </row>
    <row r="607" spans="12:12" ht="15.75" customHeight="1">
      <c r="L607" s="51"/>
    </row>
    <row r="608" spans="12:12" ht="15.75" customHeight="1">
      <c r="L608" s="51"/>
    </row>
    <row r="609" spans="12:12" ht="15.75" customHeight="1">
      <c r="L609" s="51"/>
    </row>
    <row r="610" spans="12:12" ht="15.75" customHeight="1">
      <c r="L610" s="51"/>
    </row>
    <row r="611" spans="12:12" ht="15.75" customHeight="1">
      <c r="L611" s="51"/>
    </row>
    <row r="612" spans="12:12" ht="15.75" customHeight="1">
      <c r="L612" s="51"/>
    </row>
    <row r="613" spans="12:12" ht="15.75" customHeight="1">
      <c r="L613" s="51"/>
    </row>
    <row r="614" spans="12:12" ht="15.75" customHeight="1">
      <c r="L614" s="51"/>
    </row>
    <row r="615" spans="12:12" ht="15.75" customHeight="1">
      <c r="L615" s="51"/>
    </row>
    <row r="616" spans="12:12" ht="15.75" customHeight="1">
      <c r="L616" s="51"/>
    </row>
    <row r="617" spans="12:12" ht="15.75" customHeight="1">
      <c r="L617" s="51"/>
    </row>
    <row r="618" spans="12:12" ht="15.75" customHeight="1">
      <c r="L618" s="51"/>
    </row>
    <row r="619" spans="12:12" ht="15.75" customHeight="1">
      <c r="L619" s="51"/>
    </row>
    <row r="620" spans="12:12" ht="15.75" customHeight="1">
      <c r="L620" s="51"/>
    </row>
    <row r="621" spans="12:12" ht="15.75" customHeight="1">
      <c r="L621" s="51"/>
    </row>
    <row r="622" spans="12:12" ht="15.75" customHeight="1">
      <c r="L622" s="51"/>
    </row>
    <row r="623" spans="12:12" ht="15.75" customHeight="1">
      <c r="L623" s="51"/>
    </row>
    <row r="624" spans="12:12" ht="15.75" customHeight="1">
      <c r="L624" s="51"/>
    </row>
    <row r="625" spans="12:12" ht="15.75" customHeight="1">
      <c r="L625" s="51"/>
    </row>
    <row r="626" spans="12:12" ht="15.75" customHeight="1">
      <c r="L626" s="51"/>
    </row>
    <row r="627" spans="12:12" ht="15.75" customHeight="1">
      <c r="L627" s="51"/>
    </row>
    <row r="628" spans="12:12" ht="15.75" customHeight="1">
      <c r="L628" s="51"/>
    </row>
    <row r="629" spans="12:12" ht="15.75" customHeight="1">
      <c r="L629" s="51"/>
    </row>
    <row r="630" spans="12:12" ht="15.75" customHeight="1">
      <c r="L630" s="51"/>
    </row>
    <row r="631" spans="12:12" ht="15.75" customHeight="1">
      <c r="L631" s="51"/>
    </row>
    <row r="632" spans="12:12" ht="15.75" customHeight="1">
      <c r="L632" s="51"/>
    </row>
    <row r="633" spans="12:12" ht="15.75" customHeight="1">
      <c r="L633" s="51"/>
    </row>
    <row r="634" spans="12:12" ht="15.75" customHeight="1">
      <c r="L634" s="51"/>
    </row>
    <row r="635" spans="12:12" ht="15.75" customHeight="1">
      <c r="L635" s="51"/>
    </row>
    <row r="636" spans="12:12" ht="15.75" customHeight="1">
      <c r="L636" s="51"/>
    </row>
    <row r="637" spans="12:12" ht="15.75" customHeight="1">
      <c r="L637" s="51"/>
    </row>
    <row r="638" spans="12:12" ht="15.75" customHeight="1">
      <c r="L638" s="51"/>
    </row>
    <row r="639" spans="12:12" ht="15.75" customHeight="1">
      <c r="L639" s="51"/>
    </row>
    <row r="640" spans="12:12" ht="15.75" customHeight="1">
      <c r="L640" s="51"/>
    </row>
    <row r="641" spans="12:12" ht="15.75" customHeight="1">
      <c r="L641" s="51"/>
    </row>
    <row r="642" spans="12:12" ht="15.75" customHeight="1">
      <c r="L642" s="51"/>
    </row>
    <row r="643" spans="12:12" ht="15.75" customHeight="1">
      <c r="L643" s="51"/>
    </row>
    <row r="644" spans="12:12" ht="15.75" customHeight="1">
      <c r="L644" s="51"/>
    </row>
    <row r="645" spans="12:12" ht="15.75" customHeight="1">
      <c r="L645" s="51"/>
    </row>
    <row r="646" spans="12:12" ht="15.75" customHeight="1">
      <c r="L646" s="51"/>
    </row>
    <row r="647" spans="12:12" ht="15.75" customHeight="1">
      <c r="L647" s="51"/>
    </row>
    <row r="648" spans="12:12" ht="15.75" customHeight="1">
      <c r="L648" s="51"/>
    </row>
    <row r="649" spans="12:12" ht="15.75" customHeight="1">
      <c r="L649" s="51"/>
    </row>
    <row r="650" spans="12:12" ht="15.75" customHeight="1">
      <c r="L650" s="51"/>
    </row>
    <row r="651" spans="12:12" ht="15.75" customHeight="1">
      <c r="L651" s="51"/>
    </row>
    <row r="652" spans="12:12" ht="15.75" customHeight="1">
      <c r="L652" s="51"/>
    </row>
    <row r="653" spans="12:12" ht="15.75" customHeight="1">
      <c r="L653" s="51"/>
    </row>
    <row r="654" spans="12:12" ht="15.75" customHeight="1">
      <c r="L654" s="51"/>
    </row>
    <row r="655" spans="12:12" ht="15.75" customHeight="1">
      <c r="L655" s="51"/>
    </row>
    <row r="656" spans="12:12" ht="15.75" customHeight="1">
      <c r="L656" s="51"/>
    </row>
    <row r="657" spans="12:12" ht="15.75" customHeight="1">
      <c r="L657" s="51"/>
    </row>
    <row r="658" spans="12:12" ht="15.75" customHeight="1">
      <c r="L658" s="51"/>
    </row>
    <row r="659" spans="12:12" ht="15.75" customHeight="1">
      <c r="L659" s="51"/>
    </row>
    <row r="660" spans="12:12" ht="15.75" customHeight="1">
      <c r="L660" s="51"/>
    </row>
    <row r="661" spans="12:12" ht="15.75" customHeight="1">
      <c r="L661" s="51"/>
    </row>
    <row r="662" spans="12:12" ht="15.75" customHeight="1">
      <c r="L662" s="51"/>
    </row>
    <row r="663" spans="12:12" ht="15.75" customHeight="1">
      <c r="L663" s="51"/>
    </row>
    <row r="664" spans="12:12" ht="15.75" customHeight="1">
      <c r="L664" s="51"/>
    </row>
    <row r="665" spans="12:12" ht="15.75" customHeight="1">
      <c r="L665" s="51"/>
    </row>
    <row r="666" spans="12:12" ht="15.75" customHeight="1">
      <c r="L666" s="51"/>
    </row>
    <row r="667" spans="12:12" ht="15.75" customHeight="1">
      <c r="L667" s="51"/>
    </row>
    <row r="668" spans="12:12" ht="15.75" customHeight="1">
      <c r="L668" s="51"/>
    </row>
    <row r="669" spans="12:12" ht="15.75" customHeight="1">
      <c r="L669" s="51"/>
    </row>
    <row r="670" spans="12:12" ht="15.75" customHeight="1">
      <c r="L670" s="51"/>
    </row>
    <row r="671" spans="12:12" ht="15.75" customHeight="1">
      <c r="L671" s="51"/>
    </row>
    <row r="672" spans="12:12" ht="15.75" customHeight="1">
      <c r="L672" s="51"/>
    </row>
    <row r="673" spans="12:12" ht="15.75" customHeight="1">
      <c r="L673" s="51"/>
    </row>
    <row r="674" spans="12:12" ht="15.75" customHeight="1">
      <c r="L674" s="51"/>
    </row>
    <row r="675" spans="12:12" ht="15.75" customHeight="1">
      <c r="L675" s="51"/>
    </row>
    <row r="676" spans="12:12" ht="15.75" customHeight="1">
      <c r="L676" s="51"/>
    </row>
    <row r="677" spans="12:12" ht="15.75" customHeight="1">
      <c r="L677" s="51"/>
    </row>
    <row r="678" spans="12:12" ht="15.75" customHeight="1">
      <c r="L678" s="51"/>
    </row>
    <row r="679" spans="12:12" ht="15.75" customHeight="1">
      <c r="L679" s="51"/>
    </row>
    <row r="680" spans="12:12" ht="15.75" customHeight="1">
      <c r="L680" s="51"/>
    </row>
    <row r="681" spans="12:12" ht="15.75" customHeight="1">
      <c r="L681" s="51"/>
    </row>
    <row r="682" spans="12:12" ht="15.75" customHeight="1">
      <c r="L682" s="51"/>
    </row>
    <row r="683" spans="12:12" ht="15.75" customHeight="1">
      <c r="L683" s="51"/>
    </row>
    <row r="684" spans="12:12" ht="15.75" customHeight="1">
      <c r="L684" s="51"/>
    </row>
    <row r="685" spans="12:12" ht="15.75" customHeight="1">
      <c r="L685" s="51"/>
    </row>
    <row r="686" spans="12:12" ht="15.75" customHeight="1">
      <c r="L686" s="51"/>
    </row>
    <row r="687" spans="12:12" ht="15.75" customHeight="1">
      <c r="L687" s="51"/>
    </row>
    <row r="688" spans="12:12" ht="15.75" customHeight="1">
      <c r="L688" s="51"/>
    </row>
    <row r="689" spans="12:12" ht="15.75" customHeight="1">
      <c r="L689" s="51"/>
    </row>
    <row r="690" spans="12:12" ht="15.75" customHeight="1">
      <c r="L690" s="51"/>
    </row>
    <row r="691" spans="12:12" ht="15.75" customHeight="1">
      <c r="L691" s="51"/>
    </row>
    <row r="692" spans="12:12" ht="15.75" customHeight="1">
      <c r="L692" s="51"/>
    </row>
    <row r="693" spans="12:12" ht="15.75" customHeight="1">
      <c r="L693" s="51"/>
    </row>
    <row r="694" spans="12:12" ht="15.75" customHeight="1">
      <c r="L694" s="51"/>
    </row>
    <row r="695" spans="12:12" ht="15.75" customHeight="1">
      <c r="L695" s="51"/>
    </row>
    <row r="696" spans="12:12" ht="15.75" customHeight="1">
      <c r="L696" s="51"/>
    </row>
    <row r="697" spans="12:12" ht="15.75" customHeight="1">
      <c r="L697" s="51"/>
    </row>
    <row r="698" spans="12:12" ht="15.75" customHeight="1">
      <c r="L698" s="51"/>
    </row>
    <row r="699" spans="12:12" ht="15.75" customHeight="1">
      <c r="L699" s="51"/>
    </row>
    <row r="700" spans="12:12" ht="15.75" customHeight="1">
      <c r="L700" s="51"/>
    </row>
    <row r="701" spans="12:12" ht="15.75" customHeight="1">
      <c r="L701" s="51"/>
    </row>
    <row r="702" spans="12:12" ht="15.75" customHeight="1">
      <c r="L702" s="51"/>
    </row>
    <row r="703" spans="12:12" ht="15.75" customHeight="1">
      <c r="L703" s="51"/>
    </row>
    <row r="704" spans="12:12" ht="15.75" customHeight="1">
      <c r="L704" s="51"/>
    </row>
    <row r="705" spans="12:12" ht="15.75" customHeight="1">
      <c r="L705" s="51"/>
    </row>
    <row r="706" spans="12:12" ht="15.75" customHeight="1">
      <c r="L706" s="51"/>
    </row>
    <row r="707" spans="12:12" ht="15.75" customHeight="1">
      <c r="L707" s="51"/>
    </row>
    <row r="708" spans="12:12" ht="15.75" customHeight="1">
      <c r="L708" s="51"/>
    </row>
    <row r="709" spans="12:12" ht="15.75" customHeight="1">
      <c r="L709" s="51"/>
    </row>
    <row r="710" spans="12:12" ht="15.75" customHeight="1">
      <c r="L710" s="51"/>
    </row>
    <row r="711" spans="12:12" ht="15.75" customHeight="1">
      <c r="L711" s="51"/>
    </row>
    <row r="712" spans="12:12" ht="15.75" customHeight="1">
      <c r="L712" s="51"/>
    </row>
    <row r="713" spans="12:12" ht="15.75" customHeight="1">
      <c r="L713" s="51"/>
    </row>
    <row r="714" spans="12:12" ht="15.75" customHeight="1">
      <c r="L714" s="51"/>
    </row>
    <row r="715" spans="12:12" ht="15.75" customHeight="1">
      <c r="L715" s="51"/>
    </row>
    <row r="716" spans="12:12" ht="15.75" customHeight="1">
      <c r="L716" s="51"/>
    </row>
    <row r="717" spans="12:12" ht="15.75" customHeight="1">
      <c r="L717" s="51"/>
    </row>
    <row r="718" spans="12:12" ht="15.75" customHeight="1">
      <c r="L718" s="51"/>
    </row>
    <row r="719" spans="12:12" ht="15.75" customHeight="1">
      <c r="L719" s="51"/>
    </row>
    <row r="720" spans="12:12" ht="15.75" customHeight="1">
      <c r="L720" s="51"/>
    </row>
    <row r="721" spans="12:12" ht="15.75" customHeight="1">
      <c r="L721" s="51"/>
    </row>
    <row r="722" spans="12:12" ht="15.75" customHeight="1">
      <c r="L722" s="51"/>
    </row>
    <row r="723" spans="12:12" ht="15.75" customHeight="1">
      <c r="L723" s="51"/>
    </row>
    <row r="724" spans="12:12" ht="15.75" customHeight="1">
      <c r="L724" s="51"/>
    </row>
    <row r="725" spans="12:12" ht="15.75" customHeight="1">
      <c r="L725" s="51"/>
    </row>
    <row r="726" spans="12:12" ht="15.75" customHeight="1">
      <c r="L726" s="51"/>
    </row>
    <row r="727" spans="12:12" ht="15.75" customHeight="1">
      <c r="L727" s="51"/>
    </row>
    <row r="728" spans="12:12" ht="15.75" customHeight="1">
      <c r="L728" s="51"/>
    </row>
    <row r="729" spans="12:12" ht="15.75" customHeight="1">
      <c r="L729" s="51"/>
    </row>
    <row r="730" spans="12:12" ht="15.75" customHeight="1">
      <c r="L730" s="51"/>
    </row>
    <row r="731" spans="12:12" ht="15.75" customHeight="1">
      <c r="L731" s="51"/>
    </row>
    <row r="732" spans="12:12" ht="15.75" customHeight="1">
      <c r="L732" s="51"/>
    </row>
    <row r="733" spans="12:12" ht="15.75" customHeight="1">
      <c r="L733" s="51"/>
    </row>
    <row r="734" spans="12:12" ht="15.75" customHeight="1">
      <c r="L734" s="51"/>
    </row>
    <row r="735" spans="12:12" ht="15.75" customHeight="1">
      <c r="L735" s="51"/>
    </row>
    <row r="736" spans="12:12" ht="15.75" customHeight="1">
      <c r="L736" s="51"/>
    </row>
    <row r="737" spans="12:12" ht="15.75" customHeight="1">
      <c r="L737" s="51"/>
    </row>
    <row r="738" spans="12:12" ht="15.75" customHeight="1">
      <c r="L738" s="51"/>
    </row>
    <row r="739" spans="12:12" ht="15.75" customHeight="1">
      <c r="L739" s="51"/>
    </row>
    <row r="740" spans="12:12" ht="15.75" customHeight="1">
      <c r="L740" s="51"/>
    </row>
    <row r="741" spans="12:12" ht="15.75" customHeight="1">
      <c r="L741" s="51"/>
    </row>
    <row r="742" spans="12:12" ht="15.75" customHeight="1">
      <c r="L742" s="51"/>
    </row>
    <row r="743" spans="12:12" ht="15.75" customHeight="1">
      <c r="L743" s="51"/>
    </row>
    <row r="744" spans="12:12" ht="15.75" customHeight="1">
      <c r="L744" s="51"/>
    </row>
    <row r="745" spans="12:12" ht="15.75" customHeight="1">
      <c r="L745" s="51"/>
    </row>
    <row r="746" spans="12:12" ht="15.75" customHeight="1">
      <c r="L746" s="51"/>
    </row>
    <row r="747" spans="12:12" ht="15.75" customHeight="1">
      <c r="L747" s="51"/>
    </row>
    <row r="748" spans="12:12" ht="15.75" customHeight="1">
      <c r="L748" s="51"/>
    </row>
    <row r="749" spans="12:12" ht="15.75" customHeight="1">
      <c r="L749" s="51"/>
    </row>
    <row r="750" spans="12:12" ht="15.75" customHeight="1">
      <c r="L750" s="51"/>
    </row>
    <row r="751" spans="12:12" ht="15.75" customHeight="1">
      <c r="L751" s="51"/>
    </row>
    <row r="752" spans="12:12" ht="15.75" customHeight="1">
      <c r="L752" s="51"/>
    </row>
    <row r="753" spans="12:12" ht="15.75" customHeight="1">
      <c r="L753" s="51"/>
    </row>
    <row r="754" spans="12:12" ht="15.75" customHeight="1">
      <c r="L754" s="51"/>
    </row>
    <row r="755" spans="12:12" ht="15.75" customHeight="1">
      <c r="L755" s="51"/>
    </row>
    <row r="756" spans="12:12" ht="15.75" customHeight="1">
      <c r="L756" s="51"/>
    </row>
    <row r="757" spans="12:12" ht="15.75" customHeight="1">
      <c r="L757" s="51"/>
    </row>
    <row r="758" spans="12:12" ht="15.75" customHeight="1">
      <c r="L758" s="51"/>
    </row>
    <row r="759" spans="12:12" ht="15.75" customHeight="1">
      <c r="L759" s="51"/>
    </row>
    <row r="760" spans="12:12" ht="15.75" customHeight="1">
      <c r="L760" s="51"/>
    </row>
    <row r="761" spans="12:12" ht="15.75" customHeight="1">
      <c r="L761" s="51"/>
    </row>
    <row r="762" spans="12:12" ht="15.75" customHeight="1">
      <c r="L762" s="51"/>
    </row>
    <row r="763" spans="12:12" ht="15.75" customHeight="1">
      <c r="L763" s="51"/>
    </row>
    <row r="764" spans="12:12" ht="15.75" customHeight="1">
      <c r="L764" s="51"/>
    </row>
    <row r="765" spans="12:12" ht="15.75" customHeight="1">
      <c r="L765" s="51"/>
    </row>
    <row r="766" spans="12:12" ht="15.75" customHeight="1">
      <c r="L766" s="51"/>
    </row>
    <row r="767" spans="12:12" ht="15.75" customHeight="1">
      <c r="L767" s="51"/>
    </row>
    <row r="768" spans="12:12" ht="15.75" customHeight="1">
      <c r="L768" s="51"/>
    </row>
    <row r="769" spans="12:12" ht="15.75" customHeight="1">
      <c r="L769" s="51"/>
    </row>
    <row r="770" spans="12:12" ht="15.75" customHeight="1">
      <c r="L770" s="51"/>
    </row>
    <row r="771" spans="12:12" ht="15.75" customHeight="1">
      <c r="L771" s="51"/>
    </row>
    <row r="772" spans="12:12" ht="15.75" customHeight="1">
      <c r="L772" s="51"/>
    </row>
    <row r="773" spans="12:12" ht="15.75" customHeight="1">
      <c r="L773" s="51"/>
    </row>
    <row r="774" spans="12:12" ht="15.75" customHeight="1">
      <c r="L774" s="51"/>
    </row>
    <row r="775" spans="12:12" ht="15.75" customHeight="1">
      <c r="L775" s="51"/>
    </row>
    <row r="776" spans="12:12" ht="15.75" customHeight="1">
      <c r="L776" s="51"/>
    </row>
    <row r="777" spans="12:12" ht="15.75" customHeight="1">
      <c r="L777" s="51"/>
    </row>
    <row r="778" spans="12:12" ht="15.75" customHeight="1">
      <c r="L778" s="51"/>
    </row>
    <row r="779" spans="12:12" ht="15.75" customHeight="1">
      <c r="L779" s="51"/>
    </row>
    <row r="780" spans="12:12" ht="15.75" customHeight="1">
      <c r="L780" s="51"/>
    </row>
    <row r="781" spans="12:12" ht="15.75" customHeight="1">
      <c r="L781" s="51"/>
    </row>
    <row r="782" spans="12:12" ht="15.75" customHeight="1">
      <c r="L782" s="51"/>
    </row>
    <row r="783" spans="12:12" ht="15.75" customHeight="1">
      <c r="L783" s="51"/>
    </row>
    <row r="784" spans="12:12" ht="15.75" customHeight="1">
      <c r="L784" s="51"/>
    </row>
    <row r="785" spans="12:12" ht="15.75" customHeight="1">
      <c r="L785" s="51"/>
    </row>
    <row r="786" spans="12:12" ht="15.75" customHeight="1">
      <c r="L786" s="51"/>
    </row>
    <row r="787" spans="12:12" ht="15.75" customHeight="1">
      <c r="L787" s="51"/>
    </row>
    <row r="788" spans="12:12" ht="15.75" customHeight="1">
      <c r="L788" s="51"/>
    </row>
    <row r="789" spans="12:12" ht="15.75" customHeight="1">
      <c r="L789" s="51"/>
    </row>
    <row r="790" spans="12:12" ht="15.75" customHeight="1">
      <c r="L790" s="51"/>
    </row>
    <row r="791" spans="12:12" ht="15.75" customHeight="1">
      <c r="L791" s="51"/>
    </row>
    <row r="792" spans="12:12" ht="15.75" customHeight="1">
      <c r="L792" s="51"/>
    </row>
    <row r="793" spans="12:12" ht="15.75" customHeight="1">
      <c r="L793" s="51"/>
    </row>
    <row r="794" spans="12:12" ht="15.75" customHeight="1">
      <c r="L794" s="51"/>
    </row>
    <row r="795" spans="12:12" ht="15.75" customHeight="1">
      <c r="L795" s="51"/>
    </row>
    <row r="796" spans="12:12" ht="15.75" customHeight="1">
      <c r="L796" s="51"/>
    </row>
    <row r="797" spans="12:12" ht="15.75" customHeight="1">
      <c r="L797" s="51"/>
    </row>
    <row r="798" spans="12:12" ht="15.75" customHeight="1">
      <c r="L798" s="51"/>
    </row>
    <row r="799" spans="12:12" ht="15.75" customHeight="1">
      <c r="L799" s="51"/>
    </row>
    <row r="800" spans="12:12" ht="15.75" customHeight="1">
      <c r="L800" s="51"/>
    </row>
    <row r="801" spans="12:12" ht="15.75" customHeight="1">
      <c r="L801" s="51"/>
    </row>
    <row r="802" spans="12:12" ht="15.75" customHeight="1">
      <c r="L802" s="51"/>
    </row>
    <row r="803" spans="12:12" ht="15.75" customHeight="1">
      <c r="L803" s="51"/>
    </row>
    <row r="804" spans="12:12" ht="15.75" customHeight="1">
      <c r="L804" s="51"/>
    </row>
    <row r="805" spans="12:12" ht="15.75" customHeight="1">
      <c r="L805" s="51"/>
    </row>
    <row r="806" spans="12:12" ht="15.75" customHeight="1">
      <c r="L806" s="51"/>
    </row>
    <row r="807" spans="12:12" ht="15.75" customHeight="1">
      <c r="L807" s="51"/>
    </row>
    <row r="808" spans="12:12" ht="15.75" customHeight="1">
      <c r="L808" s="51"/>
    </row>
    <row r="809" spans="12:12" ht="15.75" customHeight="1">
      <c r="L809" s="51"/>
    </row>
    <row r="810" spans="12:12" ht="15.75" customHeight="1">
      <c r="L810" s="51"/>
    </row>
    <row r="811" spans="12:12" ht="15.75" customHeight="1">
      <c r="L811" s="51"/>
    </row>
    <row r="812" spans="12:12" ht="15.75" customHeight="1">
      <c r="L812" s="51"/>
    </row>
    <row r="813" spans="12:12" ht="15.75" customHeight="1">
      <c r="L813" s="51"/>
    </row>
    <row r="814" spans="12:12" ht="15.75" customHeight="1">
      <c r="L814" s="51"/>
    </row>
    <row r="815" spans="12:12" ht="15.75" customHeight="1">
      <c r="L815" s="51"/>
    </row>
    <row r="816" spans="12:12" ht="15.75" customHeight="1">
      <c r="L816" s="51"/>
    </row>
    <row r="817" spans="12:12" ht="15.75" customHeight="1">
      <c r="L817" s="51"/>
    </row>
    <row r="818" spans="12:12" ht="15.75" customHeight="1">
      <c r="L818" s="51"/>
    </row>
    <row r="819" spans="12:12" ht="15.75" customHeight="1">
      <c r="L819" s="51"/>
    </row>
    <row r="820" spans="12:12" ht="15.75" customHeight="1">
      <c r="L820" s="51"/>
    </row>
    <row r="821" spans="12:12" ht="15.75" customHeight="1">
      <c r="L821" s="51"/>
    </row>
    <row r="822" spans="12:12" ht="15.75" customHeight="1">
      <c r="L822" s="51"/>
    </row>
    <row r="823" spans="12:12" ht="15.75" customHeight="1">
      <c r="L823" s="51"/>
    </row>
    <row r="824" spans="12:12" ht="15.75" customHeight="1">
      <c r="L824" s="51"/>
    </row>
    <row r="825" spans="12:12" ht="15.75" customHeight="1">
      <c r="L825" s="51"/>
    </row>
    <row r="826" spans="12:12" ht="15.75" customHeight="1">
      <c r="L826" s="51"/>
    </row>
    <row r="827" spans="12:12" ht="15.75" customHeight="1">
      <c r="L827" s="51"/>
    </row>
    <row r="828" spans="12:12" ht="15.75" customHeight="1">
      <c r="L828" s="51"/>
    </row>
    <row r="829" spans="12:12" ht="15.75" customHeight="1">
      <c r="L829" s="51"/>
    </row>
    <row r="830" spans="12:12" ht="15.75" customHeight="1">
      <c r="L830" s="51"/>
    </row>
    <row r="831" spans="12:12" ht="15.75" customHeight="1">
      <c r="L831" s="51"/>
    </row>
    <row r="832" spans="12:12" ht="15.75" customHeight="1">
      <c r="L832" s="51"/>
    </row>
    <row r="833" spans="12:12" ht="15.75" customHeight="1">
      <c r="L833" s="51"/>
    </row>
    <row r="834" spans="12:12" ht="15.75" customHeight="1">
      <c r="L834" s="51"/>
    </row>
    <row r="835" spans="12:12" ht="15.75" customHeight="1">
      <c r="L835" s="51"/>
    </row>
    <row r="836" spans="12:12" ht="15.75" customHeight="1">
      <c r="L836" s="51"/>
    </row>
    <row r="837" spans="12:12" ht="15.75" customHeight="1">
      <c r="L837" s="51"/>
    </row>
    <row r="838" spans="12:12" ht="15.75" customHeight="1">
      <c r="L838" s="51"/>
    </row>
    <row r="839" spans="12:12" ht="15.75" customHeight="1">
      <c r="L839" s="51"/>
    </row>
    <row r="840" spans="12:12" ht="15.75" customHeight="1">
      <c r="L840" s="51"/>
    </row>
    <row r="841" spans="12:12" ht="15.75" customHeight="1">
      <c r="L841" s="51"/>
    </row>
    <row r="842" spans="12:12" ht="15.75" customHeight="1">
      <c r="L842" s="51"/>
    </row>
    <row r="843" spans="12:12" ht="15.75" customHeight="1">
      <c r="L843" s="51"/>
    </row>
    <row r="844" spans="12:12" ht="15.75" customHeight="1">
      <c r="L844" s="51"/>
    </row>
    <row r="845" spans="12:12" ht="15.75" customHeight="1">
      <c r="L845" s="51"/>
    </row>
    <row r="846" spans="12:12" ht="15.75" customHeight="1">
      <c r="L846" s="51"/>
    </row>
    <row r="847" spans="12:12" ht="15.75" customHeight="1">
      <c r="L847" s="51"/>
    </row>
    <row r="848" spans="12:12" ht="15.75" customHeight="1">
      <c r="L848" s="51"/>
    </row>
    <row r="849" spans="12:12" ht="15.75" customHeight="1">
      <c r="L849" s="51"/>
    </row>
    <row r="850" spans="12:12" ht="15.75" customHeight="1">
      <c r="L850" s="51"/>
    </row>
    <row r="851" spans="12:12" ht="15.75" customHeight="1">
      <c r="L851" s="51"/>
    </row>
    <row r="852" spans="12:12" ht="15.75" customHeight="1">
      <c r="L852" s="51"/>
    </row>
    <row r="853" spans="12:12" ht="15.75" customHeight="1">
      <c r="L853" s="51"/>
    </row>
    <row r="854" spans="12:12" ht="15.75" customHeight="1">
      <c r="L854" s="51"/>
    </row>
    <row r="855" spans="12:12" ht="15.75" customHeight="1">
      <c r="L855" s="51"/>
    </row>
    <row r="856" spans="12:12" ht="15.75" customHeight="1">
      <c r="L856" s="51"/>
    </row>
    <row r="857" spans="12:12" ht="15.75" customHeight="1">
      <c r="L857" s="51"/>
    </row>
    <row r="858" spans="12:12" ht="15.75" customHeight="1">
      <c r="L858" s="51"/>
    </row>
    <row r="859" spans="12:12" ht="15.75" customHeight="1">
      <c r="L859" s="51"/>
    </row>
    <row r="860" spans="12:12" ht="15.75" customHeight="1">
      <c r="L860" s="51"/>
    </row>
    <row r="861" spans="12:12" ht="15.75" customHeight="1">
      <c r="L861" s="51"/>
    </row>
    <row r="862" spans="12:12" ht="15.75" customHeight="1">
      <c r="L862" s="51"/>
    </row>
    <row r="863" spans="12:12" ht="15.75" customHeight="1">
      <c r="L863" s="51"/>
    </row>
    <row r="864" spans="12:12" ht="15.75" customHeight="1">
      <c r="L864" s="51"/>
    </row>
    <row r="865" spans="12:12" ht="15.75" customHeight="1">
      <c r="L865" s="51"/>
    </row>
    <row r="866" spans="12:12" ht="15.75" customHeight="1">
      <c r="L866" s="51"/>
    </row>
    <row r="867" spans="12:12" ht="15.75" customHeight="1">
      <c r="L867" s="51"/>
    </row>
    <row r="868" spans="12:12" ht="15.75" customHeight="1">
      <c r="L868" s="51"/>
    </row>
    <row r="869" spans="12:12" ht="15.75" customHeight="1">
      <c r="L869" s="51"/>
    </row>
    <row r="870" spans="12:12" ht="15.75" customHeight="1">
      <c r="L870" s="51"/>
    </row>
    <row r="871" spans="12:12" ht="15.75" customHeight="1">
      <c r="L871" s="51"/>
    </row>
    <row r="872" spans="12:12" ht="15.75" customHeight="1">
      <c r="L872" s="51"/>
    </row>
    <row r="873" spans="12:12" ht="15.75" customHeight="1">
      <c r="L873" s="51"/>
    </row>
    <row r="874" spans="12:12" ht="15.75" customHeight="1">
      <c r="L874" s="51"/>
    </row>
    <row r="875" spans="12:12" ht="15.75" customHeight="1">
      <c r="L875" s="51"/>
    </row>
    <row r="876" spans="12:12" ht="15.75" customHeight="1">
      <c r="L876" s="51"/>
    </row>
    <row r="877" spans="12:12" ht="15.75" customHeight="1">
      <c r="L877" s="51"/>
    </row>
    <row r="878" spans="12:12" ht="15.75" customHeight="1">
      <c r="L878" s="51"/>
    </row>
    <row r="879" spans="12:12" ht="15.75" customHeight="1">
      <c r="L879" s="51"/>
    </row>
    <row r="880" spans="12:12" ht="15.75" customHeight="1">
      <c r="L880" s="51"/>
    </row>
    <row r="881" spans="12:12" ht="15.75" customHeight="1">
      <c r="L881" s="51"/>
    </row>
    <row r="882" spans="12:12" ht="15.75" customHeight="1">
      <c r="L882" s="51"/>
    </row>
    <row r="883" spans="12:12" ht="15.75" customHeight="1">
      <c r="L883" s="51"/>
    </row>
    <row r="884" spans="12:12" ht="15.75" customHeight="1">
      <c r="L884" s="51"/>
    </row>
    <row r="885" spans="12:12" ht="15.75" customHeight="1">
      <c r="L885" s="51"/>
    </row>
    <row r="886" spans="12:12" ht="15.75" customHeight="1">
      <c r="L886" s="51"/>
    </row>
    <row r="887" spans="12:12" ht="15.75" customHeight="1">
      <c r="L887" s="51"/>
    </row>
    <row r="888" spans="12:12" ht="15.75" customHeight="1">
      <c r="L888" s="51"/>
    </row>
    <row r="889" spans="12:12" ht="15.75" customHeight="1">
      <c r="L889" s="51"/>
    </row>
    <row r="890" spans="12:12" ht="15.75" customHeight="1">
      <c r="L890" s="51"/>
    </row>
    <row r="891" spans="12:12" ht="15.75" customHeight="1">
      <c r="L891" s="51"/>
    </row>
    <row r="892" spans="12:12" ht="15.75" customHeight="1">
      <c r="L892" s="51"/>
    </row>
    <row r="893" spans="12:12" ht="15.75" customHeight="1">
      <c r="L893" s="51"/>
    </row>
    <row r="894" spans="12:12" ht="15.75" customHeight="1">
      <c r="L894" s="51"/>
    </row>
    <row r="895" spans="12:12" ht="15.75" customHeight="1">
      <c r="L895" s="51"/>
    </row>
    <row r="896" spans="12:12" ht="15.75" customHeight="1">
      <c r="L896" s="51"/>
    </row>
    <row r="897" spans="12:12" ht="15.75" customHeight="1">
      <c r="L897" s="51"/>
    </row>
    <row r="898" spans="12:12" ht="15.75" customHeight="1">
      <c r="L898" s="51"/>
    </row>
    <row r="899" spans="12:12" ht="15.75" customHeight="1">
      <c r="L899" s="51"/>
    </row>
    <row r="900" spans="12:12" ht="15.75" customHeight="1">
      <c r="L900" s="51"/>
    </row>
    <row r="901" spans="12:12" ht="15.75" customHeight="1">
      <c r="L901" s="51"/>
    </row>
    <row r="902" spans="12:12" ht="15.75" customHeight="1">
      <c r="L902" s="51"/>
    </row>
    <row r="903" spans="12:12" ht="15.75" customHeight="1">
      <c r="L903" s="51"/>
    </row>
    <row r="904" spans="12:12" ht="15.75" customHeight="1">
      <c r="L904" s="51"/>
    </row>
    <row r="905" spans="12:12" ht="15.75" customHeight="1">
      <c r="L905" s="51"/>
    </row>
    <row r="906" spans="12:12" ht="15.75" customHeight="1">
      <c r="L906" s="51"/>
    </row>
    <row r="907" spans="12:12" ht="15.75" customHeight="1">
      <c r="L907" s="51"/>
    </row>
    <row r="908" spans="12:12" ht="15.75" customHeight="1">
      <c r="L908" s="51"/>
    </row>
    <row r="909" spans="12:12" ht="15.75" customHeight="1">
      <c r="L909" s="51"/>
    </row>
    <row r="910" spans="12:12" ht="15.75" customHeight="1">
      <c r="L910" s="51"/>
    </row>
    <row r="911" spans="12:12" ht="15.75" customHeight="1">
      <c r="L911" s="51"/>
    </row>
    <row r="912" spans="12:12" ht="15.75" customHeight="1">
      <c r="L912" s="51"/>
    </row>
    <row r="913" spans="12:12" ht="15.75" customHeight="1">
      <c r="L913" s="51"/>
    </row>
    <row r="914" spans="12:12" ht="15.75" customHeight="1">
      <c r="L914" s="51"/>
    </row>
    <row r="915" spans="12:12" ht="15.75" customHeight="1">
      <c r="L915" s="51"/>
    </row>
    <row r="916" spans="12:12" ht="15.75" customHeight="1">
      <c r="L916" s="51"/>
    </row>
    <row r="917" spans="12:12" ht="15.75" customHeight="1">
      <c r="L917" s="51"/>
    </row>
    <row r="918" spans="12:12" ht="15.75" customHeight="1">
      <c r="L918" s="51"/>
    </row>
    <row r="919" spans="12:12" ht="15.75" customHeight="1">
      <c r="L919" s="51"/>
    </row>
    <row r="920" spans="12:12" ht="15.75" customHeight="1">
      <c r="L920" s="51"/>
    </row>
    <row r="921" spans="12:12" ht="15.75" customHeight="1">
      <c r="L921" s="51"/>
    </row>
    <row r="922" spans="12:12" ht="15.75" customHeight="1">
      <c r="L922" s="51"/>
    </row>
    <row r="923" spans="12:12" ht="15.75" customHeight="1">
      <c r="L923" s="51"/>
    </row>
    <row r="924" spans="12:12" ht="15.75" customHeight="1">
      <c r="L924" s="51"/>
    </row>
    <row r="925" spans="12:12" ht="15.75" customHeight="1">
      <c r="L925" s="51"/>
    </row>
    <row r="926" spans="12:12" ht="15.75" customHeight="1">
      <c r="L926" s="51"/>
    </row>
    <row r="927" spans="12:12" ht="15.75" customHeight="1">
      <c r="L927" s="51"/>
    </row>
    <row r="928" spans="12:12" ht="15.75" customHeight="1">
      <c r="L928" s="51"/>
    </row>
    <row r="929" spans="12:12" ht="15.75" customHeight="1">
      <c r="L929" s="51"/>
    </row>
    <row r="930" spans="12:12" ht="15.75" customHeight="1">
      <c r="L930" s="51"/>
    </row>
    <row r="931" spans="12:12" ht="15.75" customHeight="1">
      <c r="L931" s="51"/>
    </row>
    <row r="932" spans="12:12" ht="15.75" customHeight="1">
      <c r="L932" s="51"/>
    </row>
    <row r="933" spans="12:12" ht="15.75" customHeight="1">
      <c r="L933" s="51"/>
    </row>
    <row r="934" spans="12:12" ht="15.75" customHeight="1">
      <c r="L934" s="51"/>
    </row>
    <row r="935" spans="12:12" ht="15.75" customHeight="1">
      <c r="L935" s="51"/>
    </row>
    <row r="936" spans="12:12" ht="15.75" customHeight="1">
      <c r="L936" s="51"/>
    </row>
    <row r="937" spans="12:12" ht="15.75" customHeight="1">
      <c r="L937" s="51"/>
    </row>
    <row r="938" spans="12:12" ht="15.75" customHeight="1">
      <c r="L938" s="51"/>
    </row>
    <row r="939" spans="12:12" ht="15.75" customHeight="1">
      <c r="L939" s="51"/>
    </row>
    <row r="940" spans="12:12" ht="15.75" customHeight="1">
      <c r="L940" s="51"/>
    </row>
    <row r="941" spans="12:12" ht="15.75" customHeight="1">
      <c r="L941" s="51"/>
    </row>
    <row r="942" spans="12:12" ht="15.75" customHeight="1">
      <c r="L942" s="51"/>
    </row>
    <row r="943" spans="12:12" ht="15.75" customHeight="1">
      <c r="L943" s="51"/>
    </row>
    <row r="944" spans="12:12" ht="15.75" customHeight="1">
      <c r="L944" s="51"/>
    </row>
    <row r="945" spans="12:12" ht="15.75" customHeight="1">
      <c r="L945" s="51"/>
    </row>
    <row r="946" spans="12:12" ht="15.75" customHeight="1">
      <c r="L946" s="51"/>
    </row>
    <row r="947" spans="12:12" ht="15.75" customHeight="1">
      <c r="L947" s="51"/>
    </row>
    <row r="948" spans="12:12" ht="15.75" customHeight="1">
      <c r="L948" s="51"/>
    </row>
    <row r="949" spans="12:12" ht="15.75" customHeight="1">
      <c r="L949" s="51"/>
    </row>
    <row r="950" spans="12:12" ht="15.75" customHeight="1">
      <c r="L950" s="51"/>
    </row>
    <row r="951" spans="12:12" ht="15.75" customHeight="1">
      <c r="L951" s="51"/>
    </row>
    <row r="952" spans="12:12" ht="15.75" customHeight="1">
      <c r="L952" s="51"/>
    </row>
    <row r="953" spans="12:12" ht="15.75" customHeight="1">
      <c r="L953" s="51"/>
    </row>
    <row r="954" spans="12:12" ht="15.75" customHeight="1">
      <c r="L954" s="51"/>
    </row>
    <row r="955" spans="12:12" ht="15.75" customHeight="1">
      <c r="L955" s="51"/>
    </row>
    <row r="956" spans="12:12" ht="15.75" customHeight="1">
      <c r="L956" s="51"/>
    </row>
    <row r="957" spans="12:12" ht="15.75" customHeight="1">
      <c r="L957" s="51"/>
    </row>
    <row r="958" spans="12:12" ht="15.75" customHeight="1">
      <c r="L958" s="51"/>
    </row>
    <row r="959" spans="12:12" ht="15.75" customHeight="1">
      <c r="L959" s="51"/>
    </row>
    <row r="960" spans="12:12" ht="15.75" customHeight="1">
      <c r="L960" s="51"/>
    </row>
    <row r="961" spans="12:12" ht="15.75" customHeight="1">
      <c r="L961" s="51"/>
    </row>
    <row r="962" spans="12:12" ht="15.75" customHeight="1">
      <c r="L962" s="51"/>
    </row>
    <row r="963" spans="12:12" ht="15.75" customHeight="1">
      <c r="L963" s="51"/>
    </row>
    <row r="964" spans="12:12" ht="15.75" customHeight="1">
      <c r="L964" s="51"/>
    </row>
    <row r="965" spans="12:12" ht="15.75" customHeight="1">
      <c r="L965" s="51"/>
    </row>
    <row r="966" spans="12:12" ht="15.75" customHeight="1">
      <c r="L966" s="51"/>
    </row>
    <row r="967" spans="12:12" ht="15.75" customHeight="1">
      <c r="L967" s="51"/>
    </row>
    <row r="968" spans="12:12" ht="15.75" customHeight="1">
      <c r="L968" s="51"/>
    </row>
    <row r="969" spans="12:12" ht="15.75" customHeight="1">
      <c r="L969" s="51"/>
    </row>
    <row r="970" spans="12:12" ht="15.75" customHeight="1">
      <c r="L970" s="51"/>
    </row>
    <row r="971" spans="12:12" ht="15.75" customHeight="1">
      <c r="L971" s="51"/>
    </row>
    <row r="972" spans="12:12" ht="15.75" customHeight="1">
      <c r="L972" s="51"/>
    </row>
    <row r="973" spans="12:12" ht="15.75" customHeight="1">
      <c r="L973" s="51"/>
    </row>
    <row r="974" spans="12:12" ht="15.75" customHeight="1">
      <c r="L974" s="51"/>
    </row>
    <row r="975" spans="12:12" ht="15.75" customHeight="1">
      <c r="L975" s="51"/>
    </row>
    <row r="976" spans="12:12" ht="15.75" customHeight="1">
      <c r="L976" s="51"/>
    </row>
    <row r="977" spans="12:12" ht="15.75" customHeight="1">
      <c r="L977" s="51"/>
    </row>
    <row r="978" spans="12:12" ht="15.75" customHeight="1">
      <c r="L978" s="51"/>
    </row>
    <row r="979" spans="12:12" ht="15.75" customHeight="1">
      <c r="L979" s="51"/>
    </row>
    <row r="980" spans="12:12" ht="15.75" customHeight="1">
      <c r="L980" s="51"/>
    </row>
    <row r="981" spans="12:12" ht="15.75" customHeight="1">
      <c r="L981" s="51"/>
    </row>
    <row r="982" spans="12:12" ht="15.75" customHeight="1">
      <c r="L982" s="51"/>
    </row>
    <row r="983" spans="12:12" ht="15.75" customHeight="1">
      <c r="L983" s="51"/>
    </row>
    <row r="984" spans="12:12" ht="15.75" customHeight="1">
      <c r="L984" s="51"/>
    </row>
    <row r="985" spans="12:12" ht="15.75" customHeight="1">
      <c r="L985" s="51"/>
    </row>
    <row r="986" spans="12:12" ht="15.75" customHeight="1">
      <c r="L986" s="51"/>
    </row>
    <row r="987" spans="12:12" ht="15.75" customHeight="1">
      <c r="L987" s="51"/>
    </row>
    <row r="988" spans="12:12" ht="15.75" customHeight="1">
      <c r="L988" s="51"/>
    </row>
    <row r="989" spans="12:12" ht="15.75" customHeight="1">
      <c r="L989" s="51"/>
    </row>
    <row r="990" spans="12:12" ht="15.75" customHeight="1">
      <c r="L990" s="51"/>
    </row>
    <row r="991" spans="12:12" ht="15.75" customHeight="1">
      <c r="L991" s="51"/>
    </row>
    <row r="992" spans="12:12" ht="15.75" customHeight="1">
      <c r="L992" s="51"/>
    </row>
    <row r="993" spans="12:12" ht="15.75" customHeight="1">
      <c r="L993" s="51"/>
    </row>
    <row r="994" spans="12:12" ht="15.75" customHeight="1">
      <c r="L994" s="51"/>
    </row>
    <row r="995" spans="12:12" ht="15.75" customHeight="1">
      <c r="L995" s="51"/>
    </row>
    <row r="996" spans="12:12" ht="15.75" customHeight="1">
      <c r="L996" s="51"/>
    </row>
    <row r="997" spans="12:12" ht="15.75" customHeight="1">
      <c r="L997" s="51"/>
    </row>
    <row r="998" spans="12:12" ht="15.75" customHeight="1">
      <c r="L998" s="51"/>
    </row>
    <row r="999" spans="12:12" ht="15.75" customHeight="1">
      <c r="L999" s="51"/>
    </row>
    <row r="1000" spans="12:12" ht="15.75" customHeight="1">
      <c r="L1000" s="51"/>
    </row>
  </sheetData>
  <mergeCells count="1">
    <mergeCell ref="B2:T2"/>
  </mergeCells>
  <pageMargins left="0.511811024" right="0.511811024" top="0.78740157499999996" bottom="0.78740157499999996" header="0" footer="0"/>
  <pageSetup paperSize="9" orientation="portrait"/>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S1000"/>
  <sheetViews>
    <sheetView showGridLines="0" workbookViewId="0">
      <pane ySplit="3" topLeftCell="A4" activePane="bottomLeft" state="frozen"/>
      <selection pane="bottomLeft" activeCell="B5" sqref="B5"/>
    </sheetView>
  </sheetViews>
  <sheetFormatPr defaultColWidth="14.42578125" defaultRowHeight="15" customHeight="1"/>
  <cols>
    <col min="1" max="1" width="8.7109375" customWidth="1"/>
    <col min="2" max="2" width="19.28515625" customWidth="1"/>
    <col min="3" max="3" width="12.42578125" customWidth="1"/>
    <col min="4" max="4" width="9.7109375" customWidth="1"/>
    <col min="5" max="5" width="5.5703125" customWidth="1"/>
    <col min="6" max="6" width="8.7109375" customWidth="1"/>
    <col min="7" max="7" width="7.5703125" customWidth="1"/>
    <col min="8" max="8" width="8.7109375" customWidth="1"/>
    <col min="9" max="9" width="9.140625" customWidth="1"/>
    <col min="10" max="10" width="4.140625" customWidth="1"/>
    <col min="11" max="18" width="8.7109375" customWidth="1"/>
    <col min="19" max="19" width="12.140625" customWidth="1"/>
    <col min="20" max="26" width="8.7109375" customWidth="1"/>
  </cols>
  <sheetData>
    <row r="1" spans="2:15">
      <c r="I1" s="9"/>
    </row>
    <row r="2" spans="2:15" ht="105.75" customHeight="1">
      <c r="D2" s="108" t="s">
        <v>929</v>
      </c>
      <c r="E2" s="83"/>
      <c r="F2" s="108" t="s">
        <v>930</v>
      </c>
      <c r="G2" s="82"/>
      <c r="H2" s="83"/>
      <c r="I2" s="56"/>
    </row>
    <row r="3" spans="2:15">
      <c r="B3" s="17" t="s">
        <v>647</v>
      </c>
      <c r="C3" s="17" t="s">
        <v>648</v>
      </c>
      <c r="D3" s="17" t="s">
        <v>931</v>
      </c>
      <c r="E3" s="17" t="s">
        <v>932</v>
      </c>
      <c r="F3" s="17" t="s">
        <v>933</v>
      </c>
      <c r="G3" s="17" t="s">
        <v>934</v>
      </c>
      <c r="H3" s="17" t="s">
        <v>935</v>
      </c>
      <c r="I3" s="57"/>
      <c r="J3" s="17" t="s">
        <v>936</v>
      </c>
      <c r="K3" s="17" t="s">
        <v>937</v>
      </c>
      <c r="L3" s="17" t="s">
        <v>938</v>
      </c>
      <c r="M3" s="17" t="s">
        <v>939</v>
      </c>
      <c r="N3" s="17" t="s">
        <v>940</v>
      </c>
      <c r="O3" s="17" t="s">
        <v>941</v>
      </c>
    </row>
    <row r="4" spans="2:15">
      <c r="B4" s="19" t="s">
        <v>942</v>
      </c>
      <c r="C4" s="19" t="s">
        <v>650</v>
      </c>
      <c r="D4" s="20"/>
      <c r="E4" s="20" t="s">
        <v>727</v>
      </c>
      <c r="F4" s="20" t="s">
        <v>727</v>
      </c>
      <c r="G4" s="20"/>
      <c r="H4" s="20"/>
      <c r="I4" s="9"/>
      <c r="J4" s="20">
        <f t="shared" ref="J4:J212" si="0">COUNTIFS(D4, "x",F4,"x")</f>
        <v>0</v>
      </c>
      <c r="K4" s="20">
        <f t="shared" ref="K4:K212" si="1">COUNTIFS(D4, "x",G4,"x")</f>
        <v>0</v>
      </c>
      <c r="L4" s="20">
        <f t="shared" ref="L4:L212" si="2">COUNTIFS(D4, "x",H4,"x")</f>
        <v>0</v>
      </c>
      <c r="M4" s="20">
        <f t="shared" ref="M4:M212" si="3">COUNTIFS(E4, "x",F4,"x")</f>
        <v>1</v>
      </c>
      <c r="N4" s="20">
        <f t="shared" ref="N4:N212" si="4">COUNTIFS(E4, "x",G4,"x")</f>
        <v>0</v>
      </c>
      <c r="O4" s="20">
        <f t="shared" ref="O4:O212" si="5">COUNTIFS(E4, "x",H4,"x")</f>
        <v>0</v>
      </c>
    </row>
    <row r="5" spans="2:15">
      <c r="B5" s="19" t="s">
        <v>943</v>
      </c>
      <c r="C5" s="19" t="s">
        <v>652</v>
      </c>
      <c r="D5" s="20" t="s">
        <v>944</v>
      </c>
      <c r="E5" s="20" t="s">
        <v>944</v>
      </c>
      <c r="F5" s="20" t="s">
        <v>944</v>
      </c>
      <c r="G5" s="20" t="s">
        <v>944</v>
      </c>
      <c r="H5" s="20" t="s">
        <v>944</v>
      </c>
      <c r="I5" s="9"/>
      <c r="J5" s="20">
        <f t="shared" si="0"/>
        <v>0</v>
      </c>
      <c r="K5" s="20">
        <f t="shared" si="1"/>
        <v>0</v>
      </c>
      <c r="L5" s="20">
        <f t="shared" si="2"/>
        <v>0</v>
      </c>
      <c r="M5" s="20">
        <f t="shared" si="3"/>
        <v>0</v>
      </c>
      <c r="N5" s="20">
        <f t="shared" si="4"/>
        <v>0</v>
      </c>
      <c r="O5" s="20">
        <f t="shared" si="5"/>
        <v>0</v>
      </c>
    </row>
    <row r="6" spans="2:15">
      <c r="B6" s="19" t="s">
        <v>945</v>
      </c>
      <c r="C6" s="19" t="s">
        <v>653</v>
      </c>
      <c r="D6" s="20" t="s">
        <v>727</v>
      </c>
      <c r="E6" s="20"/>
      <c r="F6" s="20"/>
      <c r="G6" s="20" t="s">
        <v>727</v>
      </c>
      <c r="H6" s="20"/>
      <c r="I6" s="9"/>
      <c r="J6" s="20">
        <f t="shared" si="0"/>
        <v>0</v>
      </c>
      <c r="K6" s="20">
        <f t="shared" si="1"/>
        <v>1</v>
      </c>
      <c r="L6" s="20">
        <f t="shared" si="2"/>
        <v>0</v>
      </c>
      <c r="M6" s="20">
        <f t="shared" si="3"/>
        <v>0</v>
      </c>
      <c r="N6" s="20">
        <f t="shared" si="4"/>
        <v>0</v>
      </c>
      <c r="O6" s="20">
        <f t="shared" si="5"/>
        <v>0</v>
      </c>
    </row>
    <row r="7" spans="2:15">
      <c r="B7" s="19" t="s">
        <v>946</v>
      </c>
      <c r="C7" s="19" t="s">
        <v>947</v>
      </c>
      <c r="D7" s="20"/>
      <c r="E7" s="20" t="s">
        <v>727</v>
      </c>
      <c r="F7" s="20"/>
      <c r="G7" s="20" t="s">
        <v>727</v>
      </c>
      <c r="H7" s="20"/>
      <c r="I7" s="9"/>
      <c r="J7" s="20">
        <f t="shared" si="0"/>
        <v>0</v>
      </c>
      <c r="K7" s="20">
        <f t="shared" si="1"/>
        <v>0</v>
      </c>
      <c r="L7" s="20">
        <f t="shared" si="2"/>
        <v>0</v>
      </c>
      <c r="M7" s="20">
        <f t="shared" si="3"/>
        <v>0</v>
      </c>
      <c r="N7" s="20">
        <f t="shared" si="4"/>
        <v>1</v>
      </c>
      <c r="O7" s="20">
        <f t="shared" si="5"/>
        <v>0</v>
      </c>
    </row>
    <row r="8" spans="2:15">
      <c r="B8" s="19" t="s">
        <v>946</v>
      </c>
      <c r="C8" s="19" t="s">
        <v>948</v>
      </c>
      <c r="D8" s="20"/>
      <c r="E8" s="20" t="s">
        <v>727</v>
      </c>
      <c r="F8" s="20"/>
      <c r="G8" s="20" t="s">
        <v>727</v>
      </c>
      <c r="H8" s="20"/>
      <c r="I8" s="9"/>
      <c r="J8" s="20">
        <f t="shared" si="0"/>
        <v>0</v>
      </c>
      <c r="K8" s="20">
        <f t="shared" si="1"/>
        <v>0</v>
      </c>
      <c r="L8" s="20">
        <f t="shared" si="2"/>
        <v>0</v>
      </c>
      <c r="M8" s="20">
        <f t="shared" si="3"/>
        <v>0</v>
      </c>
      <c r="N8" s="20">
        <f t="shared" si="4"/>
        <v>1</v>
      </c>
      <c r="O8" s="20">
        <f t="shared" si="5"/>
        <v>0</v>
      </c>
    </row>
    <row r="9" spans="2:15">
      <c r="B9" s="19" t="s">
        <v>949</v>
      </c>
      <c r="C9" s="19" t="s">
        <v>655</v>
      </c>
      <c r="D9" s="20"/>
      <c r="E9" s="20" t="s">
        <v>727</v>
      </c>
      <c r="F9" s="20"/>
      <c r="G9" s="20" t="s">
        <v>727</v>
      </c>
      <c r="H9" s="20"/>
      <c r="I9" s="9"/>
      <c r="J9" s="20">
        <f t="shared" si="0"/>
        <v>0</v>
      </c>
      <c r="K9" s="20">
        <f t="shared" si="1"/>
        <v>0</v>
      </c>
      <c r="L9" s="20">
        <f t="shared" si="2"/>
        <v>0</v>
      </c>
      <c r="M9" s="20">
        <f t="shared" si="3"/>
        <v>0</v>
      </c>
      <c r="N9" s="20">
        <f t="shared" si="4"/>
        <v>1</v>
      </c>
      <c r="O9" s="20">
        <f t="shared" si="5"/>
        <v>0</v>
      </c>
    </row>
    <row r="10" spans="2:15">
      <c r="B10" s="19" t="s">
        <v>950</v>
      </c>
      <c r="C10" s="19" t="s">
        <v>951</v>
      </c>
      <c r="D10" s="20" t="s">
        <v>727</v>
      </c>
      <c r="E10" s="20"/>
      <c r="F10" s="20"/>
      <c r="G10" s="20"/>
      <c r="H10" s="20" t="s">
        <v>727</v>
      </c>
      <c r="I10" s="9"/>
      <c r="J10" s="20">
        <f t="shared" si="0"/>
        <v>0</v>
      </c>
      <c r="K10" s="20">
        <f t="shared" si="1"/>
        <v>0</v>
      </c>
      <c r="L10" s="20">
        <f t="shared" si="2"/>
        <v>1</v>
      </c>
      <c r="M10" s="20">
        <f t="shared" si="3"/>
        <v>0</v>
      </c>
      <c r="N10" s="20">
        <f t="shared" si="4"/>
        <v>0</v>
      </c>
      <c r="O10" s="20">
        <f t="shared" si="5"/>
        <v>0</v>
      </c>
    </row>
    <row r="11" spans="2:15">
      <c r="B11" s="19" t="s">
        <v>950</v>
      </c>
      <c r="C11" s="19" t="s">
        <v>952</v>
      </c>
      <c r="D11" s="20"/>
      <c r="E11" s="20" t="s">
        <v>727</v>
      </c>
      <c r="F11" s="20" t="s">
        <v>727</v>
      </c>
      <c r="G11" s="20"/>
      <c r="H11" s="20"/>
      <c r="I11" s="9"/>
      <c r="J11" s="20">
        <f t="shared" si="0"/>
        <v>0</v>
      </c>
      <c r="K11" s="20">
        <f t="shared" si="1"/>
        <v>0</v>
      </c>
      <c r="L11" s="20">
        <f t="shared" si="2"/>
        <v>0</v>
      </c>
      <c r="M11" s="20">
        <f t="shared" si="3"/>
        <v>1</v>
      </c>
      <c r="N11" s="20">
        <f t="shared" si="4"/>
        <v>0</v>
      </c>
      <c r="O11" s="20">
        <f t="shared" si="5"/>
        <v>0</v>
      </c>
    </row>
    <row r="12" spans="2:15">
      <c r="B12" s="19" t="s">
        <v>950</v>
      </c>
      <c r="C12" s="19" t="s">
        <v>953</v>
      </c>
      <c r="D12" s="20"/>
      <c r="E12" s="20" t="s">
        <v>727</v>
      </c>
      <c r="F12" s="20" t="s">
        <v>727</v>
      </c>
      <c r="G12" s="20"/>
      <c r="H12" s="20"/>
      <c r="I12" s="9"/>
      <c r="J12" s="20">
        <f t="shared" si="0"/>
        <v>0</v>
      </c>
      <c r="K12" s="20">
        <f t="shared" si="1"/>
        <v>0</v>
      </c>
      <c r="L12" s="20">
        <f t="shared" si="2"/>
        <v>0</v>
      </c>
      <c r="M12" s="20">
        <f t="shared" si="3"/>
        <v>1</v>
      </c>
      <c r="N12" s="20">
        <f t="shared" si="4"/>
        <v>0</v>
      </c>
      <c r="O12" s="20">
        <f t="shared" si="5"/>
        <v>0</v>
      </c>
    </row>
    <row r="13" spans="2:15">
      <c r="B13" s="19" t="s">
        <v>950</v>
      </c>
      <c r="C13" s="19" t="s">
        <v>954</v>
      </c>
      <c r="D13" s="20"/>
      <c r="E13" s="20" t="s">
        <v>727</v>
      </c>
      <c r="F13" s="20"/>
      <c r="G13" s="20" t="s">
        <v>727</v>
      </c>
      <c r="H13" s="20"/>
      <c r="I13" s="9"/>
      <c r="J13" s="20">
        <f t="shared" si="0"/>
        <v>0</v>
      </c>
      <c r="K13" s="20">
        <f t="shared" si="1"/>
        <v>0</v>
      </c>
      <c r="L13" s="20">
        <f t="shared" si="2"/>
        <v>0</v>
      </c>
      <c r="M13" s="20">
        <f t="shared" si="3"/>
        <v>0</v>
      </c>
      <c r="N13" s="20">
        <f t="shared" si="4"/>
        <v>1</v>
      </c>
      <c r="O13" s="20">
        <f t="shared" si="5"/>
        <v>0</v>
      </c>
    </row>
    <row r="14" spans="2:15">
      <c r="B14" s="19" t="s">
        <v>950</v>
      </c>
      <c r="C14" s="19" t="s">
        <v>955</v>
      </c>
      <c r="D14" s="20"/>
      <c r="E14" s="20" t="s">
        <v>727</v>
      </c>
      <c r="F14" s="20" t="s">
        <v>727</v>
      </c>
      <c r="G14" s="20"/>
      <c r="H14" s="20"/>
      <c r="I14" s="9"/>
      <c r="J14" s="20">
        <f t="shared" si="0"/>
        <v>0</v>
      </c>
      <c r="K14" s="20">
        <f t="shared" si="1"/>
        <v>0</v>
      </c>
      <c r="L14" s="20">
        <f t="shared" si="2"/>
        <v>0</v>
      </c>
      <c r="M14" s="20">
        <f t="shared" si="3"/>
        <v>1</v>
      </c>
      <c r="N14" s="20">
        <f t="shared" si="4"/>
        <v>0</v>
      </c>
      <c r="O14" s="20">
        <f t="shared" si="5"/>
        <v>0</v>
      </c>
    </row>
    <row r="15" spans="2:15">
      <c r="B15" s="19" t="s">
        <v>950</v>
      </c>
      <c r="C15" s="19" t="s">
        <v>956</v>
      </c>
      <c r="D15" s="20"/>
      <c r="E15" s="20" t="s">
        <v>727</v>
      </c>
      <c r="F15" s="20"/>
      <c r="G15" s="20" t="s">
        <v>727</v>
      </c>
      <c r="H15" s="20"/>
      <c r="I15" s="9"/>
      <c r="J15" s="20">
        <f t="shared" si="0"/>
        <v>0</v>
      </c>
      <c r="K15" s="20">
        <f t="shared" si="1"/>
        <v>0</v>
      </c>
      <c r="L15" s="20">
        <f t="shared" si="2"/>
        <v>0</v>
      </c>
      <c r="M15" s="20">
        <f t="shared" si="3"/>
        <v>0</v>
      </c>
      <c r="N15" s="20">
        <f t="shared" si="4"/>
        <v>1</v>
      </c>
      <c r="O15" s="20">
        <f t="shared" si="5"/>
        <v>0</v>
      </c>
    </row>
    <row r="16" spans="2:15">
      <c r="B16" s="19" t="s">
        <v>950</v>
      </c>
      <c r="C16" s="19" t="s">
        <v>957</v>
      </c>
      <c r="D16" s="20"/>
      <c r="E16" s="20" t="s">
        <v>727</v>
      </c>
      <c r="F16" s="20"/>
      <c r="G16" s="20" t="s">
        <v>727</v>
      </c>
      <c r="H16" s="20"/>
      <c r="I16" s="9"/>
      <c r="J16" s="20">
        <f t="shared" si="0"/>
        <v>0</v>
      </c>
      <c r="K16" s="20">
        <f t="shared" si="1"/>
        <v>0</v>
      </c>
      <c r="L16" s="20">
        <f t="shared" si="2"/>
        <v>0</v>
      </c>
      <c r="M16" s="20">
        <f t="shared" si="3"/>
        <v>0</v>
      </c>
      <c r="N16" s="20">
        <f t="shared" si="4"/>
        <v>1</v>
      </c>
      <c r="O16" s="20">
        <f t="shared" si="5"/>
        <v>0</v>
      </c>
    </row>
    <row r="17" spans="2:15">
      <c r="B17" s="19" t="s">
        <v>950</v>
      </c>
      <c r="C17" s="19" t="s">
        <v>958</v>
      </c>
      <c r="D17" s="20"/>
      <c r="E17" s="20" t="s">
        <v>727</v>
      </c>
      <c r="F17" s="20"/>
      <c r="G17" s="20" t="s">
        <v>727</v>
      </c>
      <c r="H17" s="20"/>
      <c r="I17" s="9"/>
      <c r="J17" s="20">
        <f t="shared" si="0"/>
        <v>0</v>
      </c>
      <c r="K17" s="20">
        <f t="shared" si="1"/>
        <v>0</v>
      </c>
      <c r="L17" s="20">
        <f t="shared" si="2"/>
        <v>0</v>
      </c>
      <c r="M17" s="20">
        <f t="shared" si="3"/>
        <v>0</v>
      </c>
      <c r="N17" s="20">
        <f t="shared" si="4"/>
        <v>1</v>
      </c>
      <c r="O17" s="20">
        <f t="shared" si="5"/>
        <v>0</v>
      </c>
    </row>
    <row r="18" spans="2:15">
      <c r="B18" s="19" t="s">
        <v>959</v>
      </c>
      <c r="C18" s="19" t="s">
        <v>657</v>
      </c>
      <c r="D18" s="20" t="s">
        <v>727</v>
      </c>
      <c r="E18" s="20"/>
      <c r="F18" s="20"/>
      <c r="G18" s="20"/>
      <c r="H18" s="20" t="s">
        <v>727</v>
      </c>
      <c r="I18" s="9"/>
      <c r="J18" s="20">
        <f t="shared" si="0"/>
        <v>0</v>
      </c>
      <c r="K18" s="20">
        <f t="shared" si="1"/>
        <v>0</v>
      </c>
      <c r="L18" s="20">
        <f t="shared" si="2"/>
        <v>1</v>
      </c>
      <c r="M18" s="20">
        <f t="shared" si="3"/>
        <v>0</v>
      </c>
      <c r="N18" s="20">
        <f t="shared" si="4"/>
        <v>0</v>
      </c>
      <c r="O18" s="20">
        <f t="shared" si="5"/>
        <v>0</v>
      </c>
    </row>
    <row r="19" spans="2:15">
      <c r="B19" s="19" t="s">
        <v>960</v>
      </c>
      <c r="C19" s="19" t="s">
        <v>658</v>
      </c>
      <c r="D19" s="20" t="s">
        <v>727</v>
      </c>
      <c r="E19" s="20"/>
      <c r="F19" s="20"/>
      <c r="G19" s="20" t="s">
        <v>727</v>
      </c>
      <c r="H19" s="20"/>
      <c r="I19" s="9"/>
      <c r="J19" s="20">
        <f t="shared" si="0"/>
        <v>0</v>
      </c>
      <c r="K19" s="20">
        <f t="shared" si="1"/>
        <v>1</v>
      </c>
      <c r="L19" s="20">
        <f t="shared" si="2"/>
        <v>0</v>
      </c>
      <c r="M19" s="20">
        <f t="shared" si="3"/>
        <v>0</v>
      </c>
      <c r="N19" s="20">
        <f t="shared" si="4"/>
        <v>0</v>
      </c>
      <c r="O19" s="20">
        <f t="shared" si="5"/>
        <v>0</v>
      </c>
    </row>
    <row r="20" spans="2:15">
      <c r="B20" s="19" t="s">
        <v>961</v>
      </c>
      <c r="C20" s="19" t="s">
        <v>659</v>
      </c>
      <c r="D20" s="20"/>
      <c r="E20" s="20" t="s">
        <v>727</v>
      </c>
      <c r="F20" s="20"/>
      <c r="G20" s="20" t="s">
        <v>727</v>
      </c>
      <c r="H20" s="20"/>
      <c r="I20" s="9"/>
      <c r="J20" s="20">
        <f t="shared" si="0"/>
        <v>0</v>
      </c>
      <c r="K20" s="20">
        <f t="shared" si="1"/>
        <v>0</v>
      </c>
      <c r="L20" s="20">
        <f t="shared" si="2"/>
        <v>0</v>
      </c>
      <c r="M20" s="20">
        <f t="shared" si="3"/>
        <v>0</v>
      </c>
      <c r="N20" s="20">
        <f t="shared" si="4"/>
        <v>1</v>
      </c>
      <c r="O20" s="20">
        <f t="shared" si="5"/>
        <v>0</v>
      </c>
    </row>
    <row r="21" spans="2:15" ht="15.75" customHeight="1">
      <c r="B21" s="19" t="s">
        <v>962</v>
      </c>
      <c r="C21" s="19" t="s">
        <v>660</v>
      </c>
      <c r="D21" s="20"/>
      <c r="E21" s="20" t="s">
        <v>727</v>
      </c>
      <c r="F21" s="20"/>
      <c r="G21" s="20" t="s">
        <v>727</v>
      </c>
      <c r="H21" s="20"/>
      <c r="I21" s="9"/>
      <c r="J21" s="20">
        <f t="shared" si="0"/>
        <v>0</v>
      </c>
      <c r="K21" s="20">
        <f t="shared" si="1"/>
        <v>0</v>
      </c>
      <c r="L21" s="20">
        <f t="shared" si="2"/>
        <v>0</v>
      </c>
      <c r="M21" s="20">
        <f t="shared" si="3"/>
        <v>0</v>
      </c>
      <c r="N21" s="20">
        <f t="shared" si="4"/>
        <v>1</v>
      </c>
      <c r="O21" s="20">
        <f t="shared" si="5"/>
        <v>0</v>
      </c>
    </row>
    <row r="22" spans="2:15" ht="15.75" customHeight="1">
      <c r="B22" s="19" t="s">
        <v>963</v>
      </c>
      <c r="C22" s="19" t="s">
        <v>661</v>
      </c>
      <c r="D22" s="20"/>
      <c r="E22" s="20" t="s">
        <v>727</v>
      </c>
      <c r="F22" s="20"/>
      <c r="G22" s="20" t="s">
        <v>727</v>
      </c>
      <c r="H22" s="20"/>
      <c r="I22" s="9"/>
      <c r="J22" s="20">
        <f t="shared" si="0"/>
        <v>0</v>
      </c>
      <c r="K22" s="20">
        <f t="shared" si="1"/>
        <v>0</v>
      </c>
      <c r="L22" s="20">
        <f t="shared" si="2"/>
        <v>0</v>
      </c>
      <c r="M22" s="20">
        <f t="shared" si="3"/>
        <v>0</v>
      </c>
      <c r="N22" s="20">
        <f t="shared" si="4"/>
        <v>1</v>
      </c>
      <c r="O22" s="20">
        <f t="shared" si="5"/>
        <v>0</v>
      </c>
    </row>
    <row r="23" spans="2:15" ht="15.75" customHeight="1">
      <c r="B23" s="19" t="s">
        <v>964</v>
      </c>
      <c r="C23" s="19" t="s">
        <v>662</v>
      </c>
      <c r="D23" s="20"/>
      <c r="E23" s="20" t="s">
        <v>727</v>
      </c>
      <c r="F23" s="20"/>
      <c r="G23" s="20" t="s">
        <v>727</v>
      </c>
      <c r="H23" s="20"/>
      <c r="I23" s="9"/>
      <c r="J23" s="20">
        <f t="shared" si="0"/>
        <v>0</v>
      </c>
      <c r="K23" s="20">
        <f t="shared" si="1"/>
        <v>0</v>
      </c>
      <c r="L23" s="20">
        <f t="shared" si="2"/>
        <v>0</v>
      </c>
      <c r="M23" s="20">
        <f t="shared" si="3"/>
        <v>0</v>
      </c>
      <c r="N23" s="20">
        <f t="shared" si="4"/>
        <v>1</v>
      </c>
      <c r="O23" s="20">
        <f t="shared" si="5"/>
        <v>0</v>
      </c>
    </row>
    <row r="24" spans="2:15" ht="15.75" customHeight="1">
      <c r="B24" s="19" t="s">
        <v>965</v>
      </c>
      <c r="C24" s="19" t="s">
        <v>966</v>
      </c>
      <c r="D24" s="20"/>
      <c r="E24" s="20" t="s">
        <v>727</v>
      </c>
      <c r="F24" s="20" t="s">
        <v>727</v>
      </c>
      <c r="G24" s="20"/>
      <c r="H24" s="20"/>
      <c r="I24" s="9"/>
      <c r="J24" s="20">
        <f t="shared" si="0"/>
        <v>0</v>
      </c>
      <c r="K24" s="20">
        <f t="shared" si="1"/>
        <v>0</v>
      </c>
      <c r="L24" s="20">
        <f t="shared" si="2"/>
        <v>0</v>
      </c>
      <c r="M24" s="20">
        <f t="shared" si="3"/>
        <v>1</v>
      </c>
      <c r="N24" s="20">
        <f t="shared" si="4"/>
        <v>0</v>
      </c>
      <c r="O24" s="20">
        <f t="shared" si="5"/>
        <v>0</v>
      </c>
    </row>
    <row r="25" spans="2:15" ht="15.75" customHeight="1">
      <c r="B25" s="19" t="s">
        <v>965</v>
      </c>
      <c r="C25" s="19" t="s">
        <v>967</v>
      </c>
      <c r="D25" s="20"/>
      <c r="E25" s="20" t="s">
        <v>727</v>
      </c>
      <c r="F25" s="20"/>
      <c r="G25" s="20" t="s">
        <v>727</v>
      </c>
      <c r="H25" s="20"/>
      <c r="I25" s="9"/>
      <c r="J25" s="20">
        <f t="shared" si="0"/>
        <v>0</v>
      </c>
      <c r="K25" s="20">
        <f t="shared" si="1"/>
        <v>0</v>
      </c>
      <c r="L25" s="20">
        <f t="shared" si="2"/>
        <v>0</v>
      </c>
      <c r="M25" s="20">
        <f t="shared" si="3"/>
        <v>0</v>
      </c>
      <c r="N25" s="20">
        <f t="shared" si="4"/>
        <v>1</v>
      </c>
      <c r="O25" s="20">
        <f t="shared" si="5"/>
        <v>0</v>
      </c>
    </row>
    <row r="26" spans="2:15" ht="15.75" customHeight="1">
      <c r="B26" s="19" t="s">
        <v>968</v>
      </c>
      <c r="C26" s="19" t="s">
        <v>664</v>
      </c>
      <c r="D26" s="20"/>
      <c r="E26" s="20" t="s">
        <v>727</v>
      </c>
      <c r="F26" s="20" t="s">
        <v>727</v>
      </c>
      <c r="G26" s="20"/>
      <c r="H26" s="20"/>
      <c r="I26" s="9"/>
      <c r="J26" s="20">
        <f t="shared" si="0"/>
        <v>0</v>
      </c>
      <c r="K26" s="20">
        <f t="shared" si="1"/>
        <v>0</v>
      </c>
      <c r="L26" s="20">
        <f t="shared" si="2"/>
        <v>0</v>
      </c>
      <c r="M26" s="20">
        <f t="shared" si="3"/>
        <v>1</v>
      </c>
      <c r="N26" s="20">
        <f t="shared" si="4"/>
        <v>0</v>
      </c>
      <c r="O26" s="20">
        <f t="shared" si="5"/>
        <v>0</v>
      </c>
    </row>
    <row r="27" spans="2:15" ht="15.75" customHeight="1">
      <c r="B27" s="19" t="s">
        <v>969</v>
      </c>
      <c r="C27" s="19" t="s">
        <v>665</v>
      </c>
      <c r="D27" s="20" t="s">
        <v>727</v>
      </c>
      <c r="E27" s="20"/>
      <c r="F27" s="20"/>
      <c r="G27" s="20"/>
      <c r="H27" s="20" t="s">
        <v>727</v>
      </c>
      <c r="I27" s="9"/>
      <c r="J27" s="20">
        <f t="shared" si="0"/>
        <v>0</v>
      </c>
      <c r="K27" s="20">
        <f t="shared" si="1"/>
        <v>0</v>
      </c>
      <c r="L27" s="20">
        <f t="shared" si="2"/>
        <v>1</v>
      </c>
      <c r="M27" s="20">
        <f t="shared" si="3"/>
        <v>0</v>
      </c>
      <c r="N27" s="20">
        <f t="shared" si="4"/>
        <v>0</v>
      </c>
      <c r="O27" s="20">
        <f t="shared" si="5"/>
        <v>0</v>
      </c>
    </row>
    <row r="28" spans="2:15" ht="15.75" customHeight="1">
      <c r="B28" s="19" t="s">
        <v>970</v>
      </c>
      <c r="C28" s="19" t="s">
        <v>971</v>
      </c>
      <c r="D28" s="20"/>
      <c r="E28" s="20" t="s">
        <v>727</v>
      </c>
      <c r="F28" s="20"/>
      <c r="G28" s="20"/>
      <c r="H28" s="20" t="s">
        <v>727</v>
      </c>
      <c r="I28" s="9"/>
      <c r="J28" s="20">
        <f t="shared" si="0"/>
        <v>0</v>
      </c>
      <c r="K28" s="20">
        <f t="shared" si="1"/>
        <v>0</v>
      </c>
      <c r="L28" s="20">
        <f t="shared" si="2"/>
        <v>0</v>
      </c>
      <c r="M28" s="20">
        <f t="shared" si="3"/>
        <v>0</v>
      </c>
      <c r="N28" s="20">
        <f t="shared" si="4"/>
        <v>0</v>
      </c>
      <c r="O28" s="20">
        <f t="shared" si="5"/>
        <v>1</v>
      </c>
    </row>
    <row r="29" spans="2:15" ht="15.75" customHeight="1">
      <c r="B29" s="19" t="s">
        <v>970</v>
      </c>
      <c r="C29" s="19" t="s">
        <v>972</v>
      </c>
      <c r="D29" s="20"/>
      <c r="E29" s="20" t="s">
        <v>727</v>
      </c>
      <c r="F29" s="20"/>
      <c r="G29" s="20"/>
      <c r="H29" s="20" t="s">
        <v>727</v>
      </c>
      <c r="I29" s="9"/>
      <c r="J29" s="20">
        <f t="shared" si="0"/>
        <v>0</v>
      </c>
      <c r="K29" s="20">
        <f t="shared" si="1"/>
        <v>0</v>
      </c>
      <c r="L29" s="20">
        <f t="shared" si="2"/>
        <v>0</v>
      </c>
      <c r="M29" s="20">
        <f t="shared" si="3"/>
        <v>0</v>
      </c>
      <c r="N29" s="20">
        <f t="shared" si="4"/>
        <v>0</v>
      </c>
      <c r="O29" s="20">
        <f t="shared" si="5"/>
        <v>1</v>
      </c>
    </row>
    <row r="30" spans="2:15" ht="15.75" customHeight="1">
      <c r="B30" s="19" t="s">
        <v>973</v>
      </c>
      <c r="C30" s="19" t="s">
        <v>667</v>
      </c>
      <c r="D30" s="20" t="s">
        <v>727</v>
      </c>
      <c r="E30" s="20"/>
      <c r="F30" s="20" t="s">
        <v>727</v>
      </c>
      <c r="G30" s="20"/>
      <c r="H30" s="20"/>
      <c r="I30" s="9"/>
      <c r="J30" s="20">
        <f t="shared" si="0"/>
        <v>1</v>
      </c>
      <c r="K30" s="20">
        <f t="shared" si="1"/>
        <v>0</v>
      </c>
      <c r="L30" s="20">
        <f t="shared" si="2"/>
        <v>0</v>
      </c>
      <c r="M30" s="20">
        <f t="shared" si="3"/>
        <v>0</v>
      </c>
      <c r="N30" s="20">
        <f t="shared" si="4"/>
        <v>0</v>
      </c>
      <c r="O30" s="20">
        <f t="shared" si="5"/>
        <v>0</v>
      </c>
    </row>
    <row r="31" spans="2:15" ht="15.75" customHeight="1">
      <c r="B31" s="19" t="s">
        <v>974</v>
      </c>
      <c r="C31" s="19" t="s">
        <v>975</v>
      </c>
      <c r="D31" s="20" t="s">
        <v>727</v>
      </c>
      <c r="E31" s="20"/>
      <c r="F31" s="20"/>
      <c r="G31" s="20" t="s">
        <v>727</v>
      </c>
      <c r="H31" s="20"/>
      <c r="I31" s="9"/>
      <c r="J31" s="20">
        <f t="shared" si="0"/>
        <v>0</v>
      </c>
      <c r="K31" s="20">
        <f t="shared" si="1"/>
        <v>1</v>
      </c>
      <c r="L31" s="20">
        <f t="shared" si="2"/>
        <v>0</v>
      </c>
      <c r="M31" s="20">
        <f t="shared" si="3"/>
        <v>0</v>
      </c>
      <c r="N31" s="20">
        <f t="shared" si="4"/>
        <v>0</v>
      </c>
      <c r="O31" s="20">
        <f t="shared" si="5"/>
        <v>0</v>
      </c>
    </row>
    <row r="32" spans="2:15" ht="15.75" customHeight="1">
      <c r="B32" s="19" t="s">
        <v>974</v>
      </c>
      <c r="C32" s="19" t="s">
        <v>976</v>
      </c>
      <c r="D32" s="20" t="s">
        <v>727</v>
      </c>
      <c r="E32" s="20"/>
      <c r="F32" s="20"/>
      <c r="G32" s="20" t="s">
        <v>727</v>
      </c>
      <c r="H32" s="20"/>
      <c r="I32" s="9"/>
      <c r="J32" s="20">
        <f t="shared" si="0"/>
        <v>0</v>
      </c>
      <c r="K32" s="20">
        <f t="shared" si="1"/>
        <v>1</v>
      </c>
      <c r="L32" s="20">
        <f t="shared" si="2"/>
        <v>0</v>
      </c>
      <c r="M32" s="20">
        <f t="shared" si="3"/>
        <v>0</v>
      </c>
      <c r="N32" s="20">
        <f t="shared" si="4"/>
        <v>0</v>
      </c>
      <c r="O32" s="20">
        <f t="shared" si="5"/>
        <v>0</v>
      </c>
    </row>
    <row r="33" spans="2:15" ht="15.75" customHeight="1">
      <c r="B33" s="19" t="s">
        <v>977</v>
      </c>
      <c r="C33" s="19" t="s">
        <v>669</v>
      </c>
      <c r="D33" s="20"/>
      <c r="E33" s="20" t="s">
        <v>727</v>
      </c>
      <c r="F33" s="20" t="s">
        <v>727</v>
      </c>
      <c r="G33" s="20"/>
      <c r="H33" s="20"/>
      <c r="I33" s="9"/>
      <c r="J33" s="20">
        <f t="shared" si="0"/>
        <v>0</v>
      </c>
      <c r="K33" s="20">
        <f t="shared" si="1"/>
        <v>0</v>
      </c>
      <c r="L33" s="20">
        <f t="shared" si="2"/>
        <v>0</v>
      </c>
      <c r="M33" s="20">
        <f t="shared" si="3"/>
        <v>1</v>
      </c>
      <c r="N33" s="20">
        <f t="shared" si="4"/>
        <v>0</v>
      </c>
      <c r="O33" s="20">
        <f t="shared" si="5"/>
        <v>0</v>
      </c>
    </row>
    <row r="34" spans="2:15" ht="15.75" customHeight="1">
      <c r="B34" s="19" t="s">
        <v>978</v>
      </c>
      <c r="C34" s="19" t="s">
        <v>670</v>
      </c>
      <c r="D34" s="20"/>
      <c r="E34" s="20" t="s">
        <v>727</v>
      </c>
      <c r="F34" s="20"/>
      <c r="G34" s="20" t="s">
        <v>727</v>
      </c>
      <c r="H34" s="20"/>
      <c r="I34" s="9"/>
      <c r="J34" s="20">
        <f t="shared" si="0"/>
        <v>0</v>
      </c>
      <c r="K34" s="20">
        <f t="shared" si="1"/>
        <v>0</v>
      </c>
      <c r="L34" s="20">
        <f t="shared" si="2"/>
        <v>0</v>
      </c>
      <c r="M34" s="20">
        <f t="shared" si="3"/>
        <v>0</v>
      </c>
      <c r="N34" s="20">
        <f t="shared" si="4"/>
        <v>1</v>
      </c>
      <c r="O34" s="20">
        <f t="shared" si="5"/>
        <v>0</v>
      </c>
    </row>
    <row r="35" spans="2:15" ht="15.75" customHeight="1">
      <c r="B35" s="19" t="s">
        <v>979</v>
      </c>
      <c r="C35" s="19" t="s">
        <v>671</v>
      </c>
      <c r="D35" s="20" t="s">
        <v>727</v>
      </c>
      <c r="E35" s="20"/>
      <c r="F35" s="20" t="s">
        <v>727</v>
      </c>
      <c r="G35" s="20"/>
      <c r="H35" s="20"/>
      <c r="I35" s="9"/>
      <c r="J35" s="20">
        <f t="shared" si="0"/>
        <v>1</v>
      </c>
      <c r="K35" s="20">
        <f t="shared" si="1"/>
        <v>0</v>
      </c>
      <c r="L35" s="20">
        <f t="shared" si="2"/>
        <v>0</v>
      </c>
      <c r="M35" s="20">
        <f t="shared" si="3"/>
        <v>0</v>
      </c>
      <c r="N35" s="20">
        <f t="shared" si="4"/>
        <v>0</v>
      </c>
      <c r="O35" s="20">
        <f t="shared" si="5"/>
        <v>0</v>
      </c>
    </row>
    <row r="36" spans="2:15" ht="15.75" customHeight="1">
      <c r="B36" s="19" t="s">
        <v>980</v>
      </c>
      <c r="C36" s="19" t="s">
        <v>672</v>
      </c>
      <c r="D36" s="20"/>
      <c r="E36" s="20" t="s">
        <v>727</v>
      </c>
      <c r="F36" s="20"/>
      <c r="G36" s="20" t="s">
        <v>727</v>
      </c>
      <c r="H36" s="20"/>
      <c r="I36" s="9"/>
      <c r="J36" s="20">
        <f t="shared" si="0"/>
        <v>0</v>
      </c>
      <c r="K36" s="20">
        <f t="shared" si="1"/>
        <v>0</v>
      </c>
      <c r="L36" s="20">
        <f t="shared" si="2"/>
        <v>0</v>
      </c>
      <c r="M36" s="20">
        <f t="shared" si="3"/>
        <v>0</v>
      </c>
      <c r="N36" s="20">
        <f t="shared" si="4"/>
        <v>1</v>
      </c>
      <c r="O36" s="20">
        <f t="shared" si="5"/>
        <v>0</v>
      </c>
    </row>
    <row r="37" spans="2:15" ht="15.75" customHeight="1">
      <c r="B37" s="19" t="s">
        <v>981</v>
      </c>
      <c r="C37" s="19" t="s">
        <v>673</v>
      </c>
      <c r="D37" s="20"/>
      <c r="E37" s="20" t="s">
        <v>727</v>
      </c>
      <c r="F37" s="20"/>
      <c r="G37" s="20" t="s">
        <v>727</v>
      </c>
      <c r="H37" s="20"/>
      <c r="I37" s="9"/>
      <c r="J37" s="20">
        <f t="shared" si="0"/>
        <v>0</v>
      </c>
      <c r="K37" s="20">
        <f t="shared" si="1"/>
        <v>0</v>
      </c>
      <c r="L37" s="20">
        <f t="shared" si="2"/>
        <v>0</v>
      </c>
      <c r="M37" s="20">
        <f t="shared" si="3"/>
        <v>0</v>
      </c>
      <c r="N37" s="20">
        <f t="shared" si="4"/>
        <v>1</v>
      </c>
      <c r="O37" s="20">
        <f t="shared" si="5"/>
        <v>0</v>
      </c>
    </row>
    <row r="38" spans="2:15" ht="15.75" customHeight="1">
      <c r="B38" s="19" t="s">
        <v>982</v>
      </c>
      <c r="C38" s="19" t="s">
        <v>674</v>
      </c>
      <c r="D38" s="20"/>
      <c r="E38" s="20" t="s">
        <v>727</v>
      </c>
      <c r="F38" s="20"/>
      <c r="G38" s="20" t="s">
        <v>727</v>
      </c>
      <c r="H38" s="20"/>
      <c r="I38" s="9"/>
      <c r="J38" s="20">
        <f t="shared" si="0"/>
        <v>0</v>
      </c>
      <c r="K38" s="20">
        <f t="shared" si="1"/>
        <v>0</v>
      </c>
      <c r="L38" s="20">
        <f t="shared" si="2"/>
        <v>0</v>
      </c>
      <c r="M38" s="20">
        <f t="shared" si="3"/>
        <v>0</v>
      </c>
      <c r="N38" s="20">
        <f t="shared" si="4"/>
        <v>1</v>
      </c>
      <c r="O38" s="20">
        <f t="shared" si="5"/>
        <v>0</v>
      </c>
    </row>
    <row r="39" spans="2:15" ht="15.75" customHeight="1">
      <c r="B39" s="19" t="s">
        <v>983</v>
      </c>
      <c r="C39" s="19" t="s">
        <v>984</v>
      </c>
      <c r="D39" s="20" t="s">
        <v>727</v>
      </c>
      <c r="E39" s="20"/>
      <c r="F39" s="20" t="s">
        <v>727</v>
      </c>
      <c r="G39" s="20"/>
      <c r="H39" s="20"/>
      <c r="I39" s="9"/>
      <c r="J39" s="20">
        <f t="shared" si="0"/>
        <v>1</v>
      </c>
      <c r="K39" s="20">
        <f t="shared" si="1"/>
        <v>0</v>
      </c>
      <c r="L39" s="20">
        <f t="shared" si="2"/>
        <v>0</v>
      </c>
      <c r="M39" s="20">
        <f t="shared" si="3"/>
        <v>0</v>
      </c>
      <c r="N39" s="20">
        <f t="shared" si="4"/>
        <v>0</v>
      </c>
      <c r="O39" s="20">
        <f t="shared" si="5"/>
        <v>0</v>
      </c>
    </row>
    <row r="40" spans="2:15" ht="15.75" customHeight="1">
      <c r="B40" s="19" t="s">
        <v>983</v>
      </c>
      <c r="C40" s="19" t="s">
        <v>985</v>
      </c>
      <c r="D40" s="20" t="s">
        <v>727</v>
      </c>
      <c r="E40" s="20"/>
      <c r="F40" s="20" t="s">
        <v>727</v>
      </c>
      <c r="G40" s="20"/>
      <c r="H40" s="20"/>
      <c r="I40" s="9"/>
      <c r="J40" s="20">
        <f t="shared" si="0"/>
        <v>1</v>
      </c>
      <c r="K40" s="20">
        <f t="shared" si="1"/>
        <v>0</v>
      </c>
      <c r="L40" s="20">
        <f t="shared" si="2"/>
        <v>0</v>
      </c>
      <c r="M40" s="20">
        <f t="shared" si="3"/>
        <v>0</v>
      </c>
      <c r="N40" s="20">
        <f t="shared" si="4"/>
        <v>0</v>
      </c>
      <c r="O40" s="20">
        <f t="shared" si="5"/>
        <v>0</v>
      </c>
    </row>
    <row r="41" spans="2:15" ht="15.75" customHeight="1">
      <c r="B41" s="19" t="s">
        <v>986</v>
      </c>
      <c r="C41" s="19" t="s">
        <v>676</v>
      </c>
      <c r="D41" s="20"/>
      <c r="E41" s="20" t="s">
        <v>727</v>
      </c>
      <c r="F41" s="20"/>
      <c r="G41" s="20" t="s">
        <v>727</v>
      </c>
      <c r="H41" s="20"/>
      <c r="I41" s="9"/>
      <c r="J41" s="20">
        <f t="shared" si="0"/>
        <v>0</v>
      </c>
      <c r="K41" s="20">
        <f t="shared" si="1"/>
        <v>0</v>
      </c>
      <c r="L41" s="20">
        <f t="shared" si="2"/>
        <v>0</v>
      </c>
      <c r="M41" s="20">
        <f t="shared" si="3"/>
        <v>0</v>
      </c>
      <c r="N41" s="20">
        <f t="shared" si="4"/>
        <v>1</v>
      </c>
      <c r="O41" s="20">
        <f t="shared" si="5"/>
        <v>0</v>
      </c>
    </row>
    <row r="42" spans="2:15" ht="15.75" customHeight="1">
      <c r="B42" s="19" t="s">
        <v>987</v>
      </c>
      <c r="C42" s="19" t="s">
        <v>988</v>
      </c>
      <c r="D42" s="20"/>
      <c r="E42" s="20" t="s">
        <v>727</v>
      </c>
      <c r="F42" s="20"/>
      <c r="G42" s="20"/>
      <c r="H42" s="20" t="s">
        <v>727</v>
      </c>
      <c r="I42" s="9"/>
      <c r="J42" s="20">
        <f t="shared" si="0"/>
        <v>0</v>
      </c>
      <c r="K42" s="20">
        <f t="shared" si="1"/>
        <v>0</v>
      </c>
      <c r="L42" s="20">
        <f t="shared" si="2"/>
        <v>0</v>
      </c>
      <c r="M42" s="20">
        <f t="shared" si="3"/>
        <v>0</v>
      </c>
      <c r="N42" s="20">
        <f t="shared" si="4"/>
        <v>0</v>
      </c>
      <c r="O42" s="20">
        <f t="shared" si="5"/>
        <v>1</v>
      </c>
    </row>
    <row r="43" spans="2:15" ht="15.75" customHeight="1">
      <c r="B43" s="19" t="s">
        <v>987</v>
      </c>
      <c r="C43" s="19" t="s">
        <v>989</v>
      </c>
      <c r="D43" s="20"/>
      <c r="E43" s="20" t="s">
        <v>727</v>
      </c>
      <c r="F43" s="20"/>
      <c r="G43" s="20"/>
      <c r="H43" s="20" t="s">
        <v>727</v>
      </c>
      <c r="I43" s="9"/>
      <c r="J43" s="20">
        <f t="shared" si="0"/>
        <v>0</v>
      </c>
      <c r="K43" s="20">
        <f t="shared" si="1"/>
        <v>0</v>
      </c>
      <c r="L43" s="20">
        <f t="shared" si="2"/>
        <v>0</v>
      </c>
      <c r="M43" s="20">
        <f t="shared" si="3"/>
        <v>0</v>
      </c>
      <c r="N43" s="20">
        <f t="shared" si="4"/>
        <v>0</v>
      </c>
      <c r="O43" s="20">
        <f t="shared" si="5"/>
        <v>1</v>
      </c>
    </row>
    <row r="44" spans="2:15" ht="15.75" customHeight="1">
      <c r="B44" s="19" t="s">
        <v>990</v>
      </c>
      <c r="C44" s="19" t="s">
        <v>991</v>
      </c>
      <c r="D44" s="20"/>
      <c r="E44" s="20" t="s">
        <v>727</v>
      </c>
      <c r="F44" s="20"/>
      <c r="G44" s="20"/>
      <c r="H44" s="20" t="s">
        <v>727</v>
      </c>
      <c r="I44" s="9"/>
      <c r="J44" s="20">
        <f t="shared" si="0"/>
        <v>0</v>
      </c>
      <c r="K44" s="20">
        <f t="shared" si="1"/>
        <v>0</v>
      </c>
      <c r="L44" s="20">
        <f t="shared" si="2"/>
        <v>0</v>
      </c>
      <c r="M44" s="20">
        <f t="shared" si="3"/>
        <v>0</v>
      </c>
      <c r="N44" s="20">
        <f t="shared" si="4"/>
        <v>0</v>
      </c>
      <c r="O44" s="20">
        <f t="shared" si="5"/>
        <v>1</v>
      </c>
    </row>
    <row r="45" spans="2:15" ht="15.75" customHeight="1">
      <c r="B45" s="19" t="s">
        <v>992</v>
      </c>
      <c r="C45" s="19" t="s">
        <v>993</v>
      </c>
      <c r="D45" s="20"/>
      <c r="E45" s="20" t="s">
        <v>727</v>
      </c>
      <c r="F45" s="20"/>
      <c r="G45" s="20" t="s">
        <v>727</v>
      </c>
      <c r="H45" s="20"/>
      <c r="I45" s="9"/>
      <c r="J45" s="20">
        <f t="shared" si="0"/>
        <v>0</v>
      </c>
      <c r="K45" s="20">
        <f t="shared" si="1"/>
        <v>0</v>
      </c>
      <c r="L45" s="20">
        <f t="shared" si="2"/>
        <v>0</v>
      </c>
      <c r="M45" s="20">
        <f t="shared" si="3"/>
        <v>0</v>
      </c>
      <c r="N45" s="20">
        <f t="shared" si="4"/>
        <v>1</v>
      </c>
      <c r="O45" s="20">
        <f t="shared" si="5"/>
        <v>0</v>
      </c>
    </row>
    <row r="46" spans="2:15" ht="15.75" customHeight="1">
      <c r="B46" s="19" t="s">
        <v>994</v>
      </c>
      <c r="C46" s="19" t="s">
        <v>995</v>
      </c>
      <c r="D46" s="20"/>
      <c r="E46" s="20" t="s">
        <v>727</v>
      </c>
      <c r="F46" s="20"/>
      <c r="G46" s="20"/>
      <c r="H46" s="20" t="s">
        <v>727</v>
      </c>
      <c r="I46" s="9"/>
      <c r="J46" s="20">
        <f t="shared" si="0"/>
        <v>0</v>
      </c>
      <c r="K46" s="20">
        <f t="shared" si="1"/>
        <v>0</v>
      </c>
      <c r="L46" s="20">
        <f t="shared" si="2"/>
        <v>0</v>
      </c>
      <c r="M46" s="20">
        <f t="shared" si="3"/>
        <v>0</v>
      </c>
      <c r="N46" s="20">
        <f t="shared" si="4"/>
        <v>0</v>
      </c>
      <c r="O46" s="20">
        <f t="shared" si="5"/>
        <v>1</v>
      </c>
    </row>
    <row r="47" spans="2:15" ht="15.75" customHeight="1">
      <c r="B47" s="19" t="s">
        <v>996</v>
      </c>
      <c r="C47" s="19" t="s">
        <v>997</v>
      </c>
      <c r="D47" s="20" t="s">
        <v>727</v>
      </c>
      <c r="E47" s="20"/>
      <c r="F47" s="20"/>
      <c r="G47" s="20"/>
      <c r="H47" s="20" t="s">
        <v>727</v>
      </c>
      <c r="I47" s="9"/>
      <c r="J47" s="20">
        <f t="shared" si="0"/>
        <v>0</v>
      </c>
      <c r="K47" s="20">
        <f t="shared" si="1"/>
        <v>0</v>
      </c>
      <c r="L47" s="20">
        <f t="shared" si="2"/>
        <v>1</v>
      </c>
      <c r="M47" s="20">
        <f t="shared" si="3"/>
        <v>0</v>
      </c>
      <c r="N47" s="20">
        <f t="shared" si="4"/>
        <v>0</v>
      </c>
      <c r="O47" s="20">
        <f t="shared" si="5"/>
        <v>0</v>
      </c>
    </row>
    <row r="48" spans="2:15" ht="15.75" customHeight="1">
      <c r="B48" s="19" t="s">
        <v>998</v>
      </c>
      <c r="C48" s="19" t="s">
        <v>999</v>
      </c>
      <c r="D48" s="20" t="s">
        <v>727</v>
      </c>
      <c r="E48" s="20"/>
      <c r="F48" s="20"/>
      <c r="G48" s="20" t="s">
        <v>727</v>
      </c>
      <c r="H48" s="20"/>
      <c r="I48" s="9"/>
      <c r="J48" s="20">
        <f t="shared" si="0"/>
        <v>0</v>
      </c>
      <c r="K48" s="20">
        <f t="shared" si="1"/>
        <v>1</v>
      </c>
      <c r="L48" s="20">
        <f t="shared" si="2"/>
        <v>0</v>
      </c>
      <c r="M48" s="20">
        <f t="shared" si="3"/>
        <v>0</v>
      </c>
      <c r="N48" s="20">
        <f t="shared" si="4"/>
        <v>0</v>
      </c>
      <c r="O48" s="20">
        <f t="shared" si="5"/>
        <v>0</v>
      </c>
    </row>
    <row r="49" spans="2:15" ht="15.75" customHeight="1">
      <c r="B49" s="44" t="s">
        <v>1000</v>
      </c>
      <c r="C49" s="19" t="s">
        <v>1001</v>
      </c>
      <c r="D49" s="20" t="s">
        <v>727</v>
      </c>
      <c r="E49" s="20"/>
      <c r="F49" s="20"/>
      <c r="G49" s="20"/>
      <c r="H49" s="20" t="s">
        <v>727</v>
      </c>
      <c r="I49" s="9"/>
      <c r="J49" s="20">
        <f t="shared" si="0"/>
        <v>0</v>
      </c>
      <c r="K49" s="20">
        <f t="shared" si="1"/>
        <v>0</v>
      </c>
      <c r="L49" s="20">
        <f t="shared" si="2"/>
        <v>1</v>
      </c>
      <c r="M49" s="20">
        <f t="shared" si="3"/>
        <v>0</v>
      </c>
      <c r="N49" s="20">
        <f t="shared" si="4"/>
        <v>0</v>
      </c>
      <c r="O49" s="20">
        <f t="shared" si="5"/>
        <v>0</v>
      </c>
    </row>
    <row r="50" spans="2:15" ht="15.75" customHeight="1">
      <c r="B50" s="19" t="s">
        <v>1002</v>
      </c>
      <c r="C50" s="19" t="s">
        <v>1003</v>
      </c>
      <c r="D50" s="20"/>
      <c r="E50" s="20" t="s">
        <v>727</v>
      </c>
      <c r="F50" s="20"/>
      <c r="G50" s="20" t="s">
        <v>727</v>
      </c>
      <c r="H50" s="20"/>
      <c r="I50" s="9"/>
      <c r="J50" s="20">
        <f t="shared" si="0"/>
        <v>0</v>
      </c>
      <c r="K50" s="20">
        <f t="shared" si="1"/>
        <v>0</v>
      </c>
      <c r="L50" s="20">
        <f t="shared" si="2"/>
        <v>0</v>
      </c>
      <c r="M50" s="20">
        <f t="shared" si="3"/>
        <v>0</v>
      </c>
      <c r="N50" s="20">
        <f t="shared" si="4"/>
        <v>1</v>
      </c>
      <c r="O50" s="20">
        <f t="shared" si="5"/>
        <v>0</v>
      </c>
    </row>
    <row r="51" spans="2:15" ht="15.75" customHeight="1">
      <c r="B51" s="19" t="s">
        <v>1004</v>
      </c>
      <c r="C51" s="19" t="s">
        <v>1005</v>
      </c>
      <c r="D51" s="20" t="s">
        <v>727</v>
      </c>
      <c r="E51" s="20"/>
      <c r="F51" s="20" t="s">
        <v>727</v>
      </c>
      <c r="G51" s="20"/>
      <c r="H51" s="20"/>
      <c r="I51" s="9"/>
      <c r="J51" s="20">
        <f t="shared" si="0"/>
        <v>1</v>
      </c>
      <c r="K51" s="20">
        <f t="shared" si="1"/>
        <v>0</v>
      </c>
      <c r="L51" s="20">
        <f t="shared" si="2"/>
        <v>0</v>
      </c>
      <c r="M51" s="20">
        <f t="shared" si="3"/>
        <v>0</v>
      </c>
      <c r="N51" s="20">
        <f t="shared" si="4"/>
        <v>0</v>
      </c>
      <c r="O51" s="20">
        <f t="shared" si="5"/>
        <v>0</v>
      </c>
    </row>
    <row r="52" spans="2:15" ht="15.75" customHeight="1">
      <c r="B52" s="19" t="s">
        <v>1004</v>
      </c>
      <c r="C52" s="19" t="s">
        <v>1006</v>
      </c>
      <c r="D52" s="20"/>
      <c r="E52" s="20" t="s">
        <v>727</v>
      </c>
      <c r="F52" s="20" t="s">
        <v>727</v>
      </c>
      <c r="G52" s="20"/>
      <c r="H52" s="20"/>
      <c r="I52" s="9"/>
      <c r="J52" s="20">
        <f t="shared" si="0"/>
        <v>0</v>
      </c>
      <c r="K52" s="20">
        <f t="shared" si="1"/>
        <v>0</v>
      </c>
      <c r="L52" s="20">
        <f t="shared" si="2"/>
        <v>0</v>
      </c>
      <c r="M52" s="20">
        <f t="shared" si="3"/>
        <v>1</v>
      </c>
      <c r="N52" s="20">
        <f t="shared" si="4"/>
        <v>0</v>
      </c>
      <c r="O52" s="20">
        <f t="shared" si="5"/>
        <v>0</v>
      </c>
    </row>
    <row r="53" spans="2:15" ht="15.75" customHeight="1">
      <c r="B53" s="19" t="s">
        <v>1007</v>
      </c>
      <c r="C53" s="19" t="s">
        <v>1008</v>
      </c>
      <c r="D53" s="20" t="s">
        <v>727</v>
      </c>
      <c r="E53" s="20"/>
      <c r="F53" s="20"/>
      <c r="G53" s="20" t="s">
        <v>727</v>
      </c>
      <c r="H53" s="20"/>
      <c r="I53" s="9"/>
      <c r="J53" s="20">
        <f t="shared" si="0"/>
        <v>0</v>
      </c>
      <c r="K53" s="20">
        <f t="shared" si="1"/>
        <v>1</v>
      </c>
      <c r="L53" s="20">
        <f t="shared" si="2"/>
        <v>0</v>
      </c>
      <c r="M53" s="20">
        <f t="shared" si="3"/>
        <v>0</v>
      </c>
      <c r="N53" s="20">
        <f t="shared" si="4"/>
        <v>0</v>
      </c>
      <c r="O53" s="20">
        <f t="shared" si="5"/>
        <v>0</v>
      </c>
    </row>
    <row r="54" spans="2:15" ht="15.75" customHeight="1">
      <c r="B54" s="19" t="s">
        <v>1009</v>
      </c>
      <c r="C54" s="19" t="s">
        <v>1010</v>
      </c>
      <c r="D54" s="20"/>
      <c r="E54" s="20" t="s">
        <v>727</v>
      </c>
      <c r="F54" s="20"/>
      <c r="G54" s="20"/>
      <c r="H54" s="20" t="s">
        <v>727</v>
      </c>
      <c r="I54" s="9"/>
      <c r="J54" s="20">
        <f t="shared" si="0"/>
        <v>0</v>
      </c>
      <c r="K54" s="20">
        <f t="shared" si="1"/>
        <v>0</v>
      </c>
      <c r="L54" s="20">
        <f t="shared" si="2"/>
        <v>0</v>
      </c>
      <c r="M54" s="20">
        <f t="shared" si="3"/>
        <v>0</v>
      </c>
      <c r="N54" s="20">
        <f t="shared" si="4"/>
        <v>0</v>
      </c>
      <c r="O54" s="20">
        <f t="shared" si="5"/>
        <v>1</v>
      </c>
    </row>
    <row r="55" spans="2:15" ht="15.75" customHeight="1">
      <c r="B55" s="19" t="s">
        <v>1009</v>
      </c>
      <c r="C55" s="19" t="s">
        <v>1011</v>
      </c>
      <c r="D55" s="20" t="s">
        <v>727</v>
      </c>
      <c r="E55" s="20"/>
      <c r="F55" s="20"/>
      <c r="G55" s="20"/>
      <c r="H55" s="20" t="s">
        <v>727</v>
      </c>
      <c r="I55" s="9"/>
      <c r="J55" s="20">
        <f t="shared" si="0"/>
        <v>0</v>
      </c>
      <c r="K55" s="20">
        <f t="shared" si="1"/>
        <v>0</v>
      </c>
      <c r="L55" s="20">
        <f t="shared" si="2"/>
        <v>1</v>
      </c>
      <c r="M55" s="20">
        <f t="shared" si="3"/>
        <v>0</v>
      </c>
      <c r="N55" s="20">
        <f t="shared" si="4"/>
        <v>0</v>
      </c>
      <c r="O55" s="20">
        <f t="shared" si="5"/>
        <v>0</v>
      </c>
    </row>
    <row r="56" spans="2:15" ht="15.75" customHeight="1">
      <c r="B56" s="19" t="s">
        <v>1012</v>
      </c>
      <c r="C56" s="19" t="s">
        <v>1013</v>
      </c>
      <c r="D56" s="20"/>
      <c r="E56" s="20" t="s">
        <v>727</v>
      </c>
      <c r="F56" s="20"/>
      <c r="G56" s="20" t="s">
        <v>727</v>
      </c>
      <c r="H56" s="20"/>
      <c r="I56" s="9"/>
      <c r="J56" s="20">
        <f t="shared" si="0"/>
        <v>0</v>
      </c>
      <c r="K56" s="20">
        <f t="shared" si="1"/>
        <v>0</v>
      </c>
      <c r="L56" s="20">
        <f t="shared" si="2"/>
        <v>0</v>
      </c>
      <c r="M56" s="20">
        <f t="shared" si="3"/>
        <v>0</v>
      </c>
      <c r="N56" s="20">
        <f t="shared" si="4"/>
        <v>1</v>
      </c>
      <c r="O56" s="20">
        <f t="shared" si="5"/>
        <v>0</v>
      </c>
    </row>
    <row r="57" spans="2:15" ht="15.75" customHeight="1">
      <c r="B57" s="19" t="s">
        <v>1012</v>
      </c>
      <c r="C57" s="19" t="s">
        <v>1014</v>
      </c>
      <c r="D57" s="20" t="s">
        <v>727</v>
      </c>
      <c r="E57" s="20"/>
      <c r="F57" s="20"/>
      <c r="G57" s="20" t="s">
        <v>727</v>
      </c>
      <c r="H57" s="20"/>
      <c r="I57" s="9"/>
      <c r="J57" s="20">
        <f t="shared" si="0"/>
        <v>0</v>
      </c>
      <c r="K57" s="20">
        <f t="shared" si="1"/>
        <v>1</v>
      </c>
      <c r="L57" s="20">
        <f t="shared" si="2"/>
        <v>0</v>
      </c>
      <c r="M57" s="20">
        <f t="shared" si="3"/>
        <v>0</v>
      </c>
      <c r="N57" s="20">
        <f t="shared" si="4"/>
        <v>0</v>
      </c>
      <c r="O57" s="20">
        <f t="shared" si="5"/>
        <v>0</v>
      </c>
    </row>
    <row r="58" spans="2:15" ht="15.75" customHeight="1">
      <c r="B58" s="19" t="s">
        <v>1015</v>
      </c>
      <c r="C58" s="19" t="s">
        <v>1016</v>
      </c>
      <c r="D58" s="20" t="s">
        <v>727</v>
      </c>
      <c r="E58" s="20"/>
      <c r="F58" s="20"/>
      <c r="G58" s="20"/>
      <c r="H58" s="20" t="s">
        <v>727</v>
      </c>
      <c r="I58" s="9"/>
      <c r="J58" s="20">
        <f t="shared" si="0"/>
        <v>0</v>
      </c>
      <c r="K58" s="20">
        <f t="shared" si="1"/>
        <v>0</v>
      </c>
      <c r="L58" s="20">
        <f t="shared" si="2"/>
        <v>1</v>
      </c>
      <c r="M58" s="20">
        <f t="shared" si="3"/>
        <v>0</v>
      </c>
      <c r="N58" s="20">
        <f t="shared" si="4"/>
        <v>0</v>
      </c>
      <c r="O58" s="20">
        <f t="shared" si="5"/>
        <v>0</v>
      </c>
    </row>
    <row r="59" spans="2:15" ht="15.75" customHeight="1">
      <c r="B59" s="19" t="s">
        <v>1015</v>
      </c>
      <c r="C59" s="19" t="s">
        <v>1017</v>
      </c>
      <c r="D59" s="20"/>
      <c r="E59" s="20" t="s">
        <v>727</v>
      </c>
      <c r="F59" s="20" t="s">
        <v>727</v>
      </c>
      <c r="G59" s="20"/>
      <c r="H59" s="20"/>
      <c r="I59" s="9"/>
      <c r="J59" s="20">
        <f t="shared" si="0"/>
        <v>0</v>
      </c>
      <c r="K59" s="20">
        <f t="shared" si="1"/>
        <v>0</v>
      </c>
      <c r="L59" s="20">
        <f t="shared" si="2"/>
        <v>0</v>
      </c>
      <c r="M59" s="20">
        <f t="shared" si="3"/>
        <v>1</v>
      </c>
      <c r="N59" s="20">
        <f t="shared" si="4"/>
        <v>0</v>
      </c>
      <c r="O59" s="20">
        <f t="shared" si="5"/>
        <v>0</v>
      </c>
    </row>
    <row r="60" spans="2:15" ht="15.75" customHeight="1">
      <c r="B60" s="19" t="s">
        <v>1015</v>
      </c>
      <c r="C60" s="19" t="s">
        <v>1018</v>
      </c>
      <c r="D60" s="20"/>
      <c r="E60" s="20" t="s">
        <v>727</v>
      </c>
      <c r="F60" s="20"/>
      <c r="G60" s="20" t="s">
        <v>727</v>
      </c>
      <c r="H60" s="20"/>
      <c r="I60" s="9"/>
      <c r="J60" s="20">
        <f t="shared" si="0"/>
        <v>0</v>
      </c>
      <c r="K60" s="20">
        <f t="shared" si="1"/>
        <v>0</v>
      </c>
      <c r="L60" s="20">
        <f t="shared" si="2"/>
        <v>0</v>
      </c>
      <c r="M60" s="20">
        <f t="shared" si="3"/>
        <v>0</v>
      </c>
      <c r="N60" s="20">
        <f t="shared" si="4"/>
        <v>1</v>
      </c>
      <c r="O60" s="20">
        <f t="shared" si="5"/>
        <v>0</v>
      </c>
    </row>
    <row r="61" spans="2:15" ht="15.75" customHeight="1">
      <c r="B61" s="19" t="s">
        <v>1019</v>
      </c>
      <c r="C61" s="19" t="s">
        <v>1020</v>
      </c>
      <c r="D61" s="20" t="s">
        <v>727</v>
      </c>
      <c r="E61" s="20"/>
      <c r="F61" s="20"/>
      <c r="G61" s="20" t="s">
        <v>727</v>
      </c>
      <c r="H61" s="20"/>
      <c r="I61" s="9"/>
      <c r="J61" s="20">
        <f t="shared" si="0"/>
        <v>0</v>
      </c>
      <c r="K61" s="20">
        <f t="shared" si="1"/>
        <v>1</v>
      </c>
      <c r="L61" s="20">
        <f t="shared" si="2"/>
        <v>0</v>
      </c>
      <c r="M61" s="20">
        <f t="shared" si="3"/>
        <v>0</v>
      </c>
      <c r="N61" s="20">
        <f t="shared" si="4"/>
        <v>0</v>
      </c>
      <c r="O61" s="20">
        <f t="shared" si="5"/>
        <v>0</v>
      </c>
    </row>
    <row r="62" spans="2:15" ht="15.75" customHeight="1">
      <c r="B62" s="19" t="s">
        <v>1021</v>
      </c>
      <c r="C62" s="19" t="s">
        <v>1022</v>
      </c>
      <c r="D62" s="20" t="s">
        <v>727</v>
      </c>
      <c r="E62" s="20"/>
      <c r="F62" s="20" t="s">
        <v>727</v>
      </c>
      <c r="G62" s="20"/>
      <c r="H62" s="20"/>
      <c r="I62" s="9"/>
      <c r="J62" s="20">
        <f t="shared" si="0"/>
        <v>1</v>
      </c>
      <c r="K62" s="20">
        <f t="shared" si="1"/>
        <v>0</v>
      </c>
      <c r="L62" s="20">
        <f t="shared" si="2"/>
        <v>0</v>
      </c>
      <c r="M62" s="20">
        <f t="shared" si="3"/>
        <v>0</v>
      </c>
      <c r="N62" s="20">
        <f t="shared" si="4"/>
        <v>0</v>
      </c>
      <c r="O62" s="20">
        <f t="shared" si="5"/>
        <v>0</v>
      </c>
    </row>
    <row r="63" spans="2:15" ht="15.75" customHeight="1">
      <c r="B63" s="19" t="s">
        <v>1023</v>
      </c>
      <c r="C63" s="19" t="s">
        <v>1024</v>
      </c>
      <c r="D63" s="20"/>
      <c r="E63" s="20" t="s">
        <v>727</v>
      </c>
      <c r="F63" s="20" t="s">
        <v>727</v>
      </c>
      <c r="G63" s="20"/>
      <c r="H63" s="20"/>
      <c r="I63" s="9"/>
      <c r="J63" s="20">
        <f t="shared" si="0"/>
        <v>0</v>
      </c>
      <c r="K63" s="20">
        <f t="shared" si="1"/>
        <v>0</v>
      </c>
      <c r="L63" s="20">
        <f t="shared" si="2"/>
        <v>0</v>
      </c>
      <c r="M63" s="20">
        <f t="shared" si="3"/>
        <v>1</v>
      </c>
      <c r="N63" s="20">
        <f t="shared" si="4"/>
        <v>0</v>
      </c>
      <c r="O63" s="20">
        <f t="shared" si="5"/>
        <v>0</v>
      </c>
    </row>
    <row r="64" spans="2:15" ht="15.75" customHeight="1">
      <c r="B64" s="19" t="s">
        <v>1025</v>
      </c>
      <c r="C64" s="19" t="s">
        <v>1026</v>
      </c>
      <c r="D64" s="20"/>
      <c r="E64" s="20" t="s">
        <v>727</v>
      </c>
      <c r="F64" s="20" t="s">
        <v>727</v>
      </c>
      <c r="G64" s="20"/>
      <c r="H64" s="20"/>
      <c r="I64" s="9"/>
      <c r="J64" s="20">
        <f t="shared" si="0"/>
        <v>0</v>
      </c>
      <c r="K64" s="20">
        <f t="shared" si="1"/>
        <v>0</v>
      </c>
      <c r="L64" s="20">
        <f t="shared" si="2"/>
        <v>0</v>
      </c>
      <c r="M64" s="20">
        <f t="shared" si="3"/>
        <v>1</v>
      </c>
      <c r="N64" s="20">
        <f t="shared" si="4"/>
        <v>0</v>
      </c>
      <c r="O64" s="20">
        <f t="shared" si="5"/>
        <v>0</v>
      </c>
    </row>
    <row r="65" spans="2:15" ht="15.75" customHeight="1">
      <c r="B65" s="19" t="s">
        <v>1027</v>
      </c>
      <c r="C65" s="19" t="s">
        <v>1028</v>
      </c>
      <c r="D65" s="20" t="s">
        <v>727</v>
      </c>
      <c r="E65" s="20"/>
      <c r="F65" s="20"/>
      <c r="G65" s="20" t="s">
        <v>727</v>
      </c>
      <c r="H65" s="20"/>
      <c r="I65" s="9"/>
      <c r="J65" s="20">
        <f t="shared" si="0"/>
        <v>0</v>
      </c>
      <c r="K65" s="20">
        <f t="shared" si="1"/>
        <v>1</v>
      </c>
      <c r="L65" s="20">
        <f t="shared" si="2"/>
        <v>0</v>
      </c>
      <c r="M65" s="20">
        <f t="shared" si="3"/>
        <v>0</v>
      </c>
      <c r="N65" s="20">
        <f t="shared" si="4"/>
        <v>0</v>
      </c>
      <c r="O65" s="20">
        <f t="shared" si="5"/>
        <v>0</v>
      </c>
    </row>
    <row r="66" spans="2:15" ht="15.75" customHeight="1">
      <c r="B66" s="19" t="s">
        <v>1027</v>
      </c>
      <c r="C66" s="19" t="s">
        <v>1029</v>
      </c>
      <c r="D66" s="20"/>
      <c r="E66" s="20" t="s">
        <v>727</v>
      </c>
      <c r="F66" s="20"/>
      <c r="G66" s="20" t="s">
        <v>727</v>
      </c>
      <c r="H66" s="20"/>
      <c r="I66" s="9"/>
      <c r="J66" s="20">
        <f t="shared" si="0"/>
        <v>0</v>
      </c>
      <c r="K66" s="20">
        <f t="shared" si="1"/>
        <v>0</v>
      </c>
      <c r="L66" s="20">
        <f t="shared" si="2"/>
        <v>0</v>
      </c>
      <c r="M66" s="20">
        <f t="shared" si="3"/>
        <v>0</v>
      </c>
      <c r="N66" s="20">
        <f t="shared" si="4"/>
        <v>1</v>
      </c>
      <c r="O66" s="20">
        <f t="shared" si="5"/>
        <v>0</v>
      </c>
    </row>
    <row r="67" spans="2:15" ht="15.75" customHeight="1">
      <c r="B67" s="19" t="s">
        <v>1027</v>
      </c>
      <c r="C67" s="19" t="s">
        <v>1030</v>
      </c>
      <c r="D67" s="20"/>
      <c r="E67" s="20" t="s">
        <v>727</v>
      </c>
      <c r="F67" s="20"/>
      <c r="G67" s="20" t="s">
        <v>727</v>
      </c>
      <c r="H67" s="20"/>
      <c r="I67" s="9"/>
      <c r="J67" s="20">
        <f t="shared" si="0"/>
        <v>0</v>
      </c>
      <c r="K67" s="20">
        <f t="shared" si="1"/>
        <v>0</v>
      </c>
      <c r="L67" s="20">
        <f t="shared" si="2"/>
        <v>0</v>
      </c>
      <c r="M67" s="20">
        <f t="shared" si="3"/>
        <v>0</v>
      </c>
      <c r="N67" s="20">
        <f t="shared" si="4"/>
        <v>1</v>
      </c>
      <c r="O67" s="20">
        <f t="shared" si="5"/>
        <v>0</v>
      </c>
    </row>
    <row r="68" spans="2:15" ht="15.75" customHeight="1">
      <c r="B68" s="19" t="s">
        <v>1027</v>
      </c>
      <c r="C68" s="19" t="s">
        <v>1031</v>
      </c>
      <c r="D68" s="20"/>
      <c r="E68" s="20" t="s">
        <v>727</v>
      </c>
      <c r="F68" s="20"/>
      <c r="G68" s="20" t="s">
        <v>727</v>
      </c>
      <c r="H68" s="20"/>
      <c r="I68" s="9"/>
      <c r="J68" s="20">
        <f t="shared" si="0"/>
        <v>0</v>
      </c>
      <c r="K68" s="20">
        <f t="shared" si="1"/>
        <v>0</v>
      </c>
      <c r="L68" s="20">
        <f t="shared" si="2"/>
        <v>0</v>
      </c>
      <c r="M68" s="20">
        <f t="shared" si="3"/>
        <v>0</v>
      </c>
      <c r="N68" s="20">
        <f t="shared" si="4"/>
        <v>1</v>
      </c>
      <c r="O68" s="20">
        <f t="shared" si="5"/>
        <v>0</v>
      </c>
    </row>
    <row r="69" spans="2:15" ht="15.75" customHeight="1">
      <c r="B69" s="19" t="s">
        <v>1032</v>
      </c>
      <c r="C69" s="19" t="s">
        <v>1033</v>
      </c>
      <c r="D69" s="20" t="s">
        <v>727</v>
      </c>
      <c r="E69" s="20"/>
      <c r="F69" s="20"/>
      <c r="G69" s="20" t="s">
        <v>727</v>
      </c>
      <c r="H69" s="20"/>
      <c r="I69" s="9"/>
      <c r="J69" s="20">
        <f t="shared" si="0"/>
        <v>0</v>
      </c>
      <c r="K69" s="20">
        <f t="shared" si="1"/>
        <v>1</v>
      </c>
      <c r="L69" s="20">
        <f t="shared" si="2"/>
        <v>0</v>
      </c>
      <c r="M69" s="20">
        <f t="shared" si="3"/>
        <v>0</v>
      </c>
      <c r="N69" s="20">
        <f t="shared" si="4"/>
        <v>0</v>
      </c>
      <c r="O69" s="20">
        <f t="shared" si="5"/>
        <v>0</v>
      </c>
    </row>
    <row r="70" spans="2:15" ht="15.75" customHeight="1">
      <c r="B70" s="19" t="s">
        <v>1034</v>
      </c>
      <c r="C70" s="19" t="s">
        <v>1035</v>
      </c>
      <c r="D70" s="20" t="s">
        <v>944</v>
      </c>
      <c r="E70" s="20" t="s">
        <v>944</v>
      </c>
      <c r="F70" s="20" t="s">
        <v>944</v>
      </c>
      <c r="G70" s="20" t="s">
        <v>944</v>
      </c>
      <c r="H70" s="20" t="s">
        <v>944</v>
      </c>
      <c r="I70" s="9"/>
      <c r="J70" s="20">
        <f t="shared" si="0"/>
        <v>0</v>
      </c>
      <c r="K70" s="20">
        <f t="shared" si="1"/>
        <v>0</v>
      </c>
      <c r="L70" s="20">
        <f t="shared" si="2"/>
        <v>0</v>
      </c>
      <c r="M70" s="20">
        <f t="shared" si="3"/>
        <v>0</v>
      </c>
      <c r="N70" s="20">
        <f t="shared" si="4"/>
        <v>0</v>
      </c>
      <c r="O70" s="20">
        <f t="shared" si="5"/>
        <v>0</v>
      </c>
    </row>
    <row r="71" spans="2:15" ht="15.75" customHeight="1">
      <c r="B71" s="19" t="s">
        <v>1036</v>
      </c>
      <c r="C71" s="19" t="s">
        <v>1037</v>
      </c>
      <c r="D71" s="20"/>
      <c r="E71" s="20" t="s">
        <v>727</v>
      </c>
      <c r="F71" s="20"/>
      <c r="G71" s="20"/>
      <c r="H71" s="20" t="s">
        <v>727</v>
      </c>
      <c r="I71" s="9"/>
      <c r="J71" s="20">
        <f t="shared" si="0"/>
        <v>0</v>
      </c>
      <c r="K71" s="20">
        <f t="shared" si="1"/>
        <v>0</v>
      </c>
      <c r="L71" s="20">
        <f t="shared" si="2"/>
        <v>0</v>
      </c>
      <c r="M71" s="20">
        <f t="shared" si="3"/>
        <v>0</v>
      </c>
      <c r="N71" s="20">
        <f t="shared" si="4"/>
        <v>0</v>
      </c>
      <c r="O71" s="20">
        <f t="shared" si="5"/>
        <v>1</v>
      </c>
    </row>
    <row r="72" spans="2:15" ht="15.75" customHeight="1">
      <c r="B72" s="19" t="s">
        <v>1038</v>
      </c>
      <c r="C72" s="19" t="s">
        <v>1039</v>
      </c>
      <c r="D72" s="20" t="s">
        <v>727</v>
      </c>
      <c r="E72" s="20"/>
      <c r="F72" s="20" t="s">
        <v>727</v>
      </c>
      <c r="G72" s="20"/>
      <c r="H72" s="20"/>
      <c r="I72" s="9"/>
      <c r="J72" s="20">
        <f t="shared" si="0"/>
        <v>1</v>
      </c>
      <c r="K72" s="20">
        <f t="shared" si="1"/>
        <v>0</v>
      </c>
      <c r="L72" s="20">
        <f t="shared" si="2"/>
        <v>0</v>
      </c>
      <c r="M72" s="20">
        <f t="shared" si="3"/>
        <v>0</v>
      </c>
      <c r="N72" s="20">
        <f t="shared" si="4"/>
        <v>0</v>
      </c>
      <c r="O72" s="20">
        <f t="shared" si="5"/>
        <v>0</v>
      </c>
    </row>
    <row r="73" spans="2:15" ht="15.75" customHeight="1">
      <c r="B73" s="19" t="s">
        <v>1038</v>
      </c>
      <c r="C73" s="19" t="s">
        <v>1040</v>
      </c>
      <c r="D73" s="20"/>
      <c r="E73" s="20" t="s">
        <v>727</v>
      </c>
      <c r="F73" s="20" t="s">
        <v>727</v>
      </c>
      <c r="G73" s="20"/>
      <c r="H73" s="20"/>
      <c r="I73" s="9"/>
      <c r="J73" s="20">
        <f t="shared" si="0"/>
        <v>0</v>
      </c>
      <c r="K73" s="20">
        <f t="shared" si="1"/>
        <v>0</v>
      </c>
      <c r="L73" s="20">
        <f t="shared" si="2"/>
        <v>0</v>
      </c>
      <c r="M73" s="20">
        <f t="shared" si="3"/>
        <v>1</v>
      </c>
      <c r="N73" s="20">
        <f t="shared" si="4"/>
        <v>0</v>
      </c>
      <c r="O73" s="20">
        <f t="shared" si="5"/>
        <v>0</v>
      </c>
    </row>
    <row r="74" spans="2:15" ht="15.75" customHeight="1">
      <c r="B74" s="19" t="s">
        <v>1041</v>
      </c>
      <c r="C74" s="19" t="s">
        <v>1042</v>
      </c>
      <c r="D74" s="20" t="s">
        <v>727</v>
      </c>
      <c r="E74" s="20"/>
      <c r="F74" s="20"/>
      <c r="G74" s="20" t="s">
        <v>727</v>
      </c>
      <c r="H74" s="20"/>
      <c r="I74" s="9"/>
      <c r="J74" s="20">
        <f t="shared" si="0"/>
        <v>0</v>
      </c>
      <c r="K74" s="20">
        <f t="shared" si="1"/>
        <v>1</v>
      </c>
      <c r="L74" s="20">
        <f t="shared" si="2"/>
        <v>0</v>
      </c>
      <c r="M74" s="20">
        <f t="shared" si="3"/>
        <v>0</v>
      </c>
      <c r="N74" s="20">
        <f t="shared" si="4"/>
        <v>0</v>
      </c>
      <c r="O74" s="20">
        <f t="shared" si="5"/>
        <v>0</v>
      </c>
    </row>
    <row r="75" spans="2:15" ht="15.75" customHeight="1">
      <c r="B75" s="19" t="s">
        <v>1043</v>
      </c>
      <c r="C75" s="19" t="s">
        <v>1044</v>
      </c>
      <c r="D75" s="20" t="s">
        <v>727</v>
      </c>
      <c r="E75" s="20"/>
      <c r="F75" s="20"/>
      <c r="G75" s="20"/>
      <c r="H75" s="20" t="s">
        <v>727</v>
      </c>
      <c r="I75" s="9"/>
      <c r="J75" s="20">
        <f t="shared" si="0"/>
        <v>0</v>
      </c>
      <c r="K75" s="20">
        <f t="shared" si="1"/>
        <v>0</v>
      </c>
      <c r="L75" s="20">
        <f t="shared" si="2"/>
        <v>1</v>
      </c>
      <c r="M75" s="20">
        <f t="shared" si="3"/>
        <v>0</v>
      </c>
      <c r="N75" s="20">
        <f t="shared" si="4"/>
        <v>0</v>
      </c>
      <c r="O75" s="20">
        <f t="shared" si="5"/>
        <v>0</v>
      </c>
    </row>
    <row r="76" spans="2:15" ht="15.75" customHeight="1">
      <c r="B76" s="19" t="s">
        <v>1043</v>
      </c>
      <c r="C76" s="19" t="s">
        <v>1045</v>
      </c>
      <c r="D76" s="20"/>
      <c r="E76" s="20" t="s">
        <v>727</v>
      </c>
      <c r="F76" s="20"/>
      <c r="G76" s="20" t="s">
        <v>727</v>
      </c>
      <c r="H76" s="20"/>
      <c r="I76" s="9"/>
      <c r="J76" s="20">
        <f t="shared" si="0"/>
        <v>0</v>
      </c>
      <c r="K76" s="20">
        <f t="shared" si="1"/>
        <v>0</v>
      </c>
      <c r="L76" s="20">
        <f t="shared" si="2"/>
        <v>0</v>
      </c>
      <c r="M76" s="20">
        <f t="shared" si="3"/>
        <v>0</v>
      </c>
      <c r="N76" s="20">
        <f t="shared" si="4"/>
        <v>1</v>
      </c>
      <c r="O76" s="20">
        <f t="shared" si="5"/>
        <v>0</v>
      </c>
    </row>
    <row r="77" spans="2:15" ht="15.75" customHeight="1">
      <c r="B77" s="19" t="s">
        <v>1046</v>
      </c>
      <c r="C77" s="19" t="s">
        <v>1047</v>
      </c>
      <c r="D77" s="20" t="s">
        <v>727</v>
      </c>
      <c r="E77" s="20"/>
      <c r="F77" s="20"/>
      <c r="G77" s="20" t="s">
        <v>727</v>
      </c>
      <c r="H77" s="20"/>
      <c r="I77" s="9"/>
      <c r="J77" s="20">
        <f t="shared" si="0"/>
        <v>0</v>
      </c>
      <c r="K77" s="20">
        <f t="shared" si="1"/>
        <v>1</v>
      </c>
      <c r="L77" s="20">
        <f t="shared" si="2"/>
        <v>0</v>
      </c>
      <c r="M77" s="20">
        <f t="shared" si="3"/>
        <v>0</v>
      </c>
      <c r="N77" s="20">
        <f t="shared" si="4"/>
        <v>0</v>
      </c>
      <c r="O77" s="20">
        <f t="shared" si="5"/>
        <v>0</v>
      </c>
    </row>
    <row r="78" spans="2:15" ht="15.75" customHeight="1">
      <c r="B78" s="19" t="s">
        <v>1046</v>
      </c>
      <c r="C78" s="19" t="s">
        <v>1048</v>
      </c>
      <c r="D78" s="20" t="s">
        <v>727</v>
      </c>
      <c r="E78" s="20"/>
      <c r="F78" s="20"/>
      <c r="G78" s="20" t="s">
        <v>727</v>
      </c>
      <c r="H78" s="20"/>
      <c r="I78" s="9"/>
      <c r="J78" s="20">
        <f t="shared" si="0"/>
        <v>0</v>
      </c>
      <c r="K78" s="20">
        <f t="shared" si="1"/>
        <v>1</v>
      </c>
      <c r="L78" s="20">
        <f t="shared" si="2"/>
        <v>0</v>
      </c>
      <c r="M78" s="20">
        <f t="shared" si="3"/>
        <v>0</v>
      </c>
      <c r="N78" s="20">
        <f t="shared" si="4"/>
        <v>0</v>
      </c>
      <c r="O78" s="20">
        <f t="shared" si="5"/>
        <v>0</v>
      </c>
    </row>
    <row r="79" spans="2:15" ht="15.75" customHeight="1">
      <c r="B79" s="19" t="s">
        <v>1049</v>
      </c>
      <c r="C79" s="19" t="s">
        <v>1050</v>
      </c>
      <c r="D79" s="20" t="s">
        <v>727</v>
      </c>
      <c r="E79" s="58"/>
      <c r="F79" s="20"/>
      <c r="G79" s="20" t="s">
        <v>727</v>
      </c>
      <c r="H79" s="20"/>
      <c r="I79" s="9"/>
      <c r="J79" s="20">
        <f t="shared" si="0"/>
        <v>0</v>
      </c>
      <c r="K79" s="20">
        <f t="shared" si="1"/>
        <v>1</v>
      </c>
      <c r="L79" s="20">
        <f t="shared" si="2"/>
        <v>0</v>
      </c>
      <c r="M79" s="20">
        <f t="shared" si="3"/>
        <v>0</v>
      </c>
      <c r="N79" s="20">
        <f t="shared" si="4"/>
        <v>0</v>
      </c>
      <c r="O79" s="20">
        <f t="shared" si="5"/>
        <v>0</v>
      </c>
    </row>
    <row r="80" spans="2:15" ht="15.75" customHeight="1">
      <c r="B80" s="19" t="s">
        <v>1051</v>
      </c>
      <c r="C80" s="19" t="s">
        <v>1052</v>
      </c>
      <c r="D80" s="20"/>
      <c r="E80" s="20" t="s">
        <v>727</v>
      </c>
      <c r="F80" s="20" t="s">
        <v>727</v>
      </c>
      <c r="G80" s="20"/>
      <c r="H80" s="20"/>
      <c r="I80" s="9"/>
      <c r="J80" s="20">
        <f t="shared" si="0"/>
        <v>0</v>
      </c>
      <c r="K80" s="20">
        <f t="shared" si="1"/>
        <v>0</v>
      </c>
      <c r="L80" s="20">
        <f t="shared" si="2"/>
        <v>0</v>
      </c>
      <c r="M80" s="20">
        <f t="shared" si="3"/>
        <v>1</v>
      </c>
      <c r="N80" s="20">
        <f t="shared" si="4"/>
        <v>0</v>
      </c>
      <c r="O80" s="20">
        <f t="shared" si="5"/>
        <v>0</v>
      </c>
    </row>
    <row r="81" spans="2:15" ht="15.75" customHeight="1">
      <c r="B81" s="19" t="s">
        <v>1051</v>
      </c>
      <c r="C81" s="19" t="s">
        <v>1053</v>
      </c>
      <c r="D81" s="20"/>
      <c r="E81" s="20" t="s">
        <v>727</v>
      </c>
      <c r="F81" s="20" t="s">
        <v>727</v>
      </c>
      <c r="G81" s="20"/>
      <c r="H81" s="20"/>
      <c r="I81" s="9"/>
      <c r="J81" s="20">
        <f t="shared" si="0"/>
        <v>0</v>
      </c>
      <c r="K81" s="20">
        <f t="shared" si="1"/>
        <v>0</v>
      </c>
      <c r="L81" s="20">
        <f t="shared" si="2"/>
        <v>0</v>
      </c>
      <c r="M81" s="20">
        <f t="shared" si="3"/>
        <v>1</v>
      </c>
      <c r="N81" s="20">
        <f t="shared" si="4"/>
        <v>0</v>
      </c>
      <c r="O81" s="20">
        <f t="shared" si="5"/>
        <v>0</v>
      </c>
    </row>
    <row r="82" spans="2:15" ht="15.75" customHeight="1">
      <c r="B82" s="19" t="s">
        <v>1054</v>
      </c>
      <c r="C82" s="19" t="s">
        <v>1055</v>
      </c>
      <c r="D82" s="20" t="s">
        <v>727</v>
      </c>
      <c r="E82" s="20"/>
      <c r="F82" s="20"/>
      <c r="G82" s="20" t="s">
        <v>727</v>
      </c>
      <c r="H82" s="20"/>
      <c r="I82" s="9"/>
      <c r="J82" s="20">
        <f t="shared" si="0"/>
        <v>0</v>
      </c>
      <c r="K82" s="20">
        <f t="shared" si="1"/>
        <v>1</v>
      </c>
      <c r="L82" s="20">
        <f t="shared" si="2"/>
        <v>0</v>
      </c>
      <c r="M82" s="20">
        <f t="shared" si="3"/>
        <v>0</v>
      </c>
      <c r="N82" s="20">
        <f t="shared" si="4"/>
        <v>0</v>
      </c>
      <c r="O82" s="20">
        <f t="shared" si="5"/>
        <v>0</v>
      </c>
    </row>
    <row r="83" spans="2:15" ht="15.75" customHeight="1">
      <c r="B83" s="19" t="s">
        <v>1054</v>
      </c>
      <c r="C83" s="19" t="s">
        <v>1056</v>
      </c>
      <c r="D83" s="20"/>
      <c r="E83" s="20" t="s">
        <v>727</v>
      </c>
      <c r="F83" s="20"/>
      <c r="G83" s="20" t="s">
        <v>727</v>
      </c>
      <c r="H83" s="20"/>
      <c r="I83" s="9"/>
      <c r="J83" s="20">
        <f t="shared" si="0"/>
        <v>0</v>
      </c>
      <c r="K83" s="20">
        <f t="shared" si="1"/>
        <v>0</v>
      </c>
      <c r="L83" s="20">
        <f t="shared" si="2"/>
        <v>0</v>
      </c>
      <c r="M83" s="20">
        <f t="shared" si="3"/>
        <v>0</v>
      </c>
      <c r="N83" s="20">
        <f t="shared" si="4"/>
        <v>1</v>
      </c>
      <c r="O83" s="20">
        <f t="shared" si="5"/>
        <v>0</v>
      </c>
    </row>
    <row r="84" spans="2:15" ht="15.75" customHeight="1">
      <c r="B84" s="19" t="s">
        <v>1057</v>
      </c>
      <c r="C84" s="19" t="s">
        <v>1058</v>
      </c>
      <c r="D84" s="20" t="s">
        <v>727</v>
      </c>
      <c r="E84" s="20"/>
      <c r="F84" s="20" t="s">
        <v>727</v>
      </c>
      <c r="G84" s="20"/>
      <c r="H84" s="20"/>
      <c r="I84" s="9"/>
      <c r="J84" s="20">
        <f t="shared" si="0"/>
        <v>1</v>
      </c>
      <c r="K84" s="20">
        <f t="shared" si="1"/>
        <v>0</v>
      </c>
      <c r="L84" s="20">
        <f t="shared" si="2"/>
        <v>0</v>
      </c>
      <c r="M84" s="20">
        <f t="shared" si="3"/>
        <v>0</v>
      </c>
      <c r="N84" s="20">
        <f t="shared" si="4"/>
        <v>0</v>
      </c>
      <c r="O84" s="20">
        <f t="shared" si="5"/>
        <v>0</v>
      </c>
    </row>
    <row r="85" spans="2:15" ht="15.75" customHeight="1">
      <c r="B85" s="19" t="s">
        <v>1059</v>
      </c>
      <c r="C85" s="19" t="s">
        <v>1060</v>
      </c>
      <c r="D85" s="20" t="s">
        <v>727</v>
      </c>
      <c r="E85" s="20"/>
      <c r="F85" s="20" t="s">
        <v>727</v>
      </c>
      <c r="G85" s="20"/>
      <c r="H85" s="20"/>
      <c r="I85" s="9"/>
      <c r="J85" s="20">
        <f t="shared" si="0"/>
        <v>1</v>
      </c>
      <c r="K85" s="20">
        <f t="shared" si="1"/>
        <v>0</v>
      </c>
      <c r="L85" s="20">
        <f t="shared" si="2"/>
        <v>0</v>
      </c>
      <c r="M85" s="20">
        <f t="shared" si="3"/>
        <v>0</v>
      </c>
      <c r="N85" s="20">
        <f t="shared" si="4"/>
        <v>0</v>
      </c>
      <c r="O85" s="20">
        <f t="shared" si="5"/>
        <v>0</v>
      </c>
    </row>
    <row r="86" spans="2:15" ht="15.75" customHeight="1">
      <c r="B86" s="19" t="s">
        <v>1059</v>
      </c>
      <c r="C86" s="19" t="s">
        <v>1061</v>
      </c>
      <c r="D86" s="20" t="s">
        <v>727</v>
      </c>
      <c r="E86" s="20"/>
      <c r="F86" s="20" t="s">
        <v>727</v>
      </c>
      <c r="G86" s="20"/>
      <c r="H86" s="20"/>
      <c r="I86" s="9"/>
      <c r="J86" s="20">
        <f t="shared" si="0"/>
        <v>1</v>
      </c>
      <c r="K86" s="20">
        <f t="shared" si="1"/>
        <v>0</v>
      </c>
      <c r="L86" s="20">
        <f t="shared" si="2"/>
        <v>0</v>
      </c>
      <c r="M86" s="20">
        <f t="shared" si="3"/>
        <v>0</v>
      </c>
      <c r="N86" s="20">
        <f t="shared" si="4"/>
        <v>0</v>
      </c>
      <c r="O86" s="20">
        <f t="shared" si="5"/>
        <v>0</v>
      </c>
    </row>
    <row r="87" spans="2:15" ht="15.75" customHeight="1">
      <c r="B87" s="19" t="s">
        <v>1062</v>
      </c>
      <c r="C87" s="19" t="s">
        <v>1063</v>
      </c>
      <c r="D87" s="20" t="s">
        <v>727</v>
      </c>
      <c r="E87" s="20"/>
      <c r="F87" s="20" t="s">
        <v>727</v>
      </c>
      <c r="G87" s="20"/>
      <c r="H87" s="20"/>
      <c r="I87" s="9"/>
      <c r="J87" s="20">
        <f t="shared" si="0"/>
        <v>1</v>
      </c>
      <c r="K87" s="20">
        <f t="shared" si="1"/>
        <v>0</v>
      </c>
      <c r="L87" s="20">
        <f t="shared" si="2"/>
        <v>0</v>
      </c>
      <c r="M87" s="20">
        <f t="shared" si="3"/>
        <v>0</v>
      </c>
      <c r="N87" s="20">
        <f t="shared" si="4"/>
        <v>0</v>
      </c>
      <c r="O87" s="20">
        <f t="shared" si="5"/>
        <v>0</v>
      </c>
    </row>
    <row r="88" spans="2:15" ht="15.75" customHeight="1">
      <c r="B88" s="19" t="s">
        <v>1062</v>
      </c>
      <c r="C88" s="19" t="s">
        <v>1064</v>
      </c>
      <c r="D88" s="20"/>
      <c r="E88" s="20" t="s">
        <v>727</v>
      </c>
      <c r="F88" s="20" t="s">
        <v>727</v>
      </c>
      <c r="G88" s="20"/>
      <c r="H88" s="20"/>
      <c r="I88" s="9"/>
      <c r="J88" s="20">
        <f t="shared" si="0"/>
        <v>0</v>
      </c>
      <c r="K88" s="20">
        <f t="shared" si="1"/>
        <v>0</v>
      </c>
      <c r="L88" s="20">
        <f t="shared" si="2"/>
        <v>0</v>
      </c>
      <c r="M88" s="20">
        <f t="shared" si="3"/>
        <v>1</v>
      </c>
      <c r="N88" s="20">
        <f t="shared" si="4"/>
        <v>0</v>
      </c>
      <c r="O88" s="20">
        <f t="shared" si="5"/>
        <v>0</v>
      </c>
    </row>
    <row r="89" spans="2:15" ht="15.75" customHeight="1">
      <c r="B89" s="19" t="s">
        <v>1065</v>
      </c>
      <c r="C89" s="19" t="s">
        <v>1066</v>
      </c>
      <c r="D89" s="20" t="s">
        <v>727</v>
      </c>
      <c r="E89" s="20"/>
      <c r="F89" s="20" t="s">
        <v>727</v>
      </c>
      <c r="G89" s="20"/>
      <c r="H89" s="20"/>
      <c r="I89" s="9"/>
      <c r="J89" s="20">
        <f t="shared" si="0"/>
        <v>1</v>
      </c>
      <c r="K89" s="20">
        <f t="shared" si="1"/>
        <v>0</v>
      </c>
      <c r="L89" s="20">
        <f t="shared" si="2"/>
        <v>0</v>
      </c>
      <c r="M89" s="20">
        <f t="shared" si="3"/>
        <v>0</v>
      </c>
      <c r="N89" s="20">
        <f t="shared" si="4"/>
        <v>0</v>
      </c>
      <c r="O89" s="20">
        <f t="shared" si="5"/>
        <v>0</v>
      </c>
    </row>
    <row r="90" spans="2:15" ht="15.75" customHeight="1">
      <c r="B90" s="19" t="s">
        <v>1067</v>
      </c>
      <c r="C90" s="19" t="s">
        <v>1068</v>
      </c>
      <c r="D90" s="20" t="s">
        <v>727</v>
      </c>
      <c r="E90" s="20"/>
      <c r="F90" s="20"/>
      <c r="G90" s="20" t="s">
        <v>727</v>
      </c>
      <c r="H90" s="20"/>
      <c r="I90" s="9"/>
      <c r="J90" s="20">
        <f t="shared" si="0"/>
        <v>0</v>
      </c>
      <c r="K90" s="20">
        <f t="shared" si="1"/>
        <v>1</v>
      </c>
      <c r="L90" s="20">
        <f t="shared" si="2"/>
        <v>0</v>
      </c>
      <c r="M90" s="20">
        <f t="shared" si="3"/>
        <v>0</v>
      </c>
      <c r="N90" s="20">
        <f t="shared" si="4"/>
        <v>0</v>
      </c>
      <c r="O90" s="20">
        <f t="shared" si="5"/>
        <v>0</v>
      </c>
    </row>
    <row r="91" spans="2:15" ht="15.75" customHeight="1">
      <c r="B91" s="19" t="s">
        <v>1069</v>
      </c>
      <c r="C91" s="19" t="s">
        <v>1070</v>
      </c>
      <c r="D91" s="20" t="s">
        <v>727</v>
      </c>
      <c r="E91" s="20"/>
      <c r="F91" s="20"/>
      <c r="G91" s="20"/>
      <c r="H91" s="20" t="s">
        <v>727</v>
      </c>
      <c r="I91" s="9"/>
      <c r="J91" s="20">
        <f t="shared" si="0"/>
        <v>0</v>
      </c>
      <c r="K91" s="20">
        <f t="shared" si="1"/>
        <v>0</v>
      </c>
      <c r="L91" s="20">
        <f t="shared" si="2"/>
        <v>1</v>
      </c>
      <c r="M91" s="20">
        <f t="shared" si="3"/>
        <v>0</v>
      </c>
      <c r="N91" s="20">
        <f t="shared" si="4"/>
        <v>0</v>
      </c>
      <c r="O91" s="20">
        <f t="shared" si="5"/>
        <v>0</v>
      </c>
    </row>
    <row r="92" spans="2:15" ht="15.75" customHeight="1">
      <c r="B92" s="19" t="s">
        <v>1071</v>
      </c>
      <c r="C92" s="19" t="s">
        <v>1072</v>
      </c>
      <c r="D92" s="20" t="s">
        <v>727</v>
      </c>
      <c r="E92" s="20"/>
      <c r="F92" s="20" t="s">
        <v>727</v>
      </c>
      <c r="G92" s="20"/>
      <c r="H92" s="20"/>
      <c r="I92" s="9"/>
      <c r="J92" s="20">
        <f t="shared" si="0"/>
        <v>1</v>
      </c>
      <c r="K92" s="20">
        <f t="shared" si="1"/>
        <v>0</v>
      </c>
      <c r="L92" s="20">
        <f t="shared" si="2"/>
        <v>0</v>
      </c>
      <c r="M92" s="20">
        <f t="shared" si="3"/>
        <v>0</v>
      </c>
      <c r="N92" s="20">
        <f t="shared" si="4"/>
        <v>0</v>
      </c>
      <c r="O92" s="20">
        <f t="shared" si="5"/>
        <v>0</v>
      </c>
    </row>
    <row r="93" spans="2:15" ht="15.75" customHeight="1">
      <c r="B93" s="19" t="s">
        <v>1071</v>
      </c>
      <c r="C93" s="19" t="s">
        <v>1073</v>
      </c>
      <c r="D93" s="20"/>
      <c r="E93" s="20" t="s">
        <v>727</v>
      </c>
      <c r="F93" s="20" t="s">
        <v>727</v>
      </c>
      <c r="G93" s="20"/>
      <c r="H93" s="20"/>
      <c r="I93" s="9"/>
      <c r="J93" s="20">
        <f t="shared" si="0"/>
        <v>0</v>
      </c>
      <c r="K93" s="20">
        <f t="shared" si="1"/>
        <v>0</v>
      </c>
      <c r="L93" s="20">
        <f t="shared" si="2"/>
        <v>0</v>
      </c>
      <c r="M93" s="20">
        <f t="shared" si="3"/>
        <v>1</v>
      </c>
      <c r="N93" s="20">
        <f t="shared" si="4"/>
        <v>0</v>
      </c>
      <c r="O93" s="20">
        <f t="shared" si="5"/>
        <v>0</v>
      </c>
    </row>
    <row r="94" spans="2:15" ht="15.75" customHeight="1">
      <c r="B94" s="19" t="s">
        <v>1074</v>
      </c>
      <c r="C94" s="19" t="s">
        <v>1075</v>
      </c>
      <c r="D94" s="20" t="s">
        <v>727</v>
      </c>
      <c r="E94" s="20"/>
      <c r="F94" s="20"/>
      <c r="G94" s="20" t="s">
        <v>727</v>
      </c>
      <c r="H94" s="20"/>
      <c r="I94" s="9"/>
      <c r="J94" s="20">
        <f t="shared" si="0"/>
        <v>0</v>
      </c>
      <c r="K94" s="20">
        <f t="shared" si="1"/>
        <v>1</v>
      </c>
      <c r="L94" s="20">
        <f t="shared" si="2"/>
        <v>0</v>
      </c>
      <c r="M94" s="20">
        <f t="shared" si="3"/>
        <v>0</v>
      </c>
      <c r="N94" s="20">
        <f t="shared" si="4"/>
        <v>0</v>
      </c>
      <c r="O94" s="20">
        <f t="shared" si="5"/>
        <v>0</v>
      </c>
    </row>
    <row r="95" spans="2:15" ht="15.75" customHeight="1">
      <c r="B95" s="19" t="s">
        <v>1076</v>
      </c>
      <c r="C95" s="19" t="s">
        <v>1077</v>
      </c>
      <c r="D95" s="20"/>
      <c r="E95" s="20" t="s">
        <v>727</v>
      </c>
      <c r="F95" s="20"/>
      <c r="G95" s="20" t="s">
        <v>727</v>
      </c>
      <c r="H95" s="20"/>
      <c r="I95" s="9"/>
      <c r="J95" s="20">
        <f t="shared" si="0"/>
        <v>0</v>
      </c>
      <c r="K95" s="20">
        <f t="shared" si="1"/>
        <v>0</v>
      </c>
      <c r="L95" s="20">
        <f t="shared" si="2"/>
        <v>0</v>
      </c>
      <c r="M95" s="20">
        <f t="shared" si="3"/>
        <v>0</v>
      </c>
      <c r="N95" s="20">
        <f t="shared" si="4"/>
        <v>1</v>
      </c>
      <c r="O95" s="20">
        <f t="shared" si="5"/>
        <v>0</v>
      </c>
    </row>
    <row r="96" spans="2:15" ht="15.75" customHeight="1">
      <c r="B96" s="19" t="s">
        <v>1078</v>
      </c>
      <c r="C96" s="19" t="s">
        <v>1079</v>
      </c>
      <c r="D96" s="20" t="s">
        <v>727</v>
      </c>
      <c r="E96" s="20"/>
      <c r="F96" s="20"/>
      <c r="G96" s="20" t="s">
        <v>727</v>
      </c>
      <c r="H96" s="20"/>
      <c r="I96" s="9"/>
      <c r="J96" s="20">
        <f t="shared" si="0"/>
        <v>0</v>
      </c>
      <c r="K96" s="20">
        <f t="shared" si="1"/>
        <v>1</v>
      </c>
      <c r="L96" s="20">
        <f t="shared" si="2"/>
        <v>0</v>
      </c>
      <c r="M96" s="20">
        <f t="shared" si="3"/>
        <v>0</v>
      </c>
      <c r="N96" s="20">
        <f t="shared" si="4"/>
        <v>0</v>
      </c>
      <c r="O96" s="20">
        <f t="shared" si="5"/>
        <v>0</v>
      </c>
    </row>
    <row r="97" spans="2:15" ht="15.75" customHeight="1">
      <c r="B97" s="19" t="s">
        <v>1080</v>
      </c>
      <c r="C97" s="19" t="s">
        <v>1081</v>
      </c>
      <c r="D97" s="20"/>
      <c r="E97" s="20" t="s">
        <v>727</v>
      </c>
      <c r="F97" s="20"/>
      <c r="G97" s="20" t="s">
        <v>727</v>
      </c>
      <c r="H97" s="20"/>
      <c r="I97" s="9"/>
      <c r="J97" s="20">
        <f t="shared" si="0"/>
        <v>0</v>
      </c>
      <c r="K97" s="20">
        <f t="shared" si="1"/>
        <v>0</v>
      </c>
      <c r="L97" s="20">
        <f t="shared" si="2"/>
        <v>0</v>
      </c>
      <c r="M97" s="20">
        <f t="shared" si="3"/>
        <v>0</v>
      </c>
      <c r="N97" s="20">
        <f t="shared" si="4"/>
        <v>1</v>
      </c>
      <c r="O97" s="20">
        <f t="shared" si="5"/>
        <v>0</v>
      </c>
    </row>
    <row r="98" spans="2:15" ht="15.75" customHeight="1">
      <c r="B98" s="19" t="s">
        <v>1080</v>
      </c>
      <c r="C98" s="19" t="s">
        <v>1082</v>
      </c>
      <c r="D98" s="20"/>
      <c r="E98" s="20" t="s">
        <v>727</v>
      </c>
      <c r="F98" s="20"/>
      <c r="G98" s="20" t="s">
        <v>727</v>
      </c>
      <c r="H98" s="20"/>
      <c r="I98" s="9"/>
      <c r="J98" s="20">
        <f t="shared" si="0"/>
        <v>0</v>
      </c>
      <c r="K98" s="20">
        <f t="shared" si="1"/>
        <v>0</v>
      </c>
      <c r="L98" s="20">
        <f t="shared" si="2"/>
        <v>0</v>
      </c>
      <c r="M98" s="20">
        <f t="shared" si="3"/>
        <v>0</v>
      </c>
      <c r="N98" s="20">
        <f t="shared" si="4"/>
        <v>1</v>
      </c>
      <c r="O98" s="20">
        <f t="shared" si="5"/>
        <v>0</v>
      </c>
    </row>
    <row r="99" spans="2:15" ht="15.75" customHeight="1">
      <c r="B99" s="19" t="s">
        <v>1083</v>
      </c>
      <c r="C99" s="19" t="s">
        <v>1084</v>
      </c>
      <c r="D99" s="20"/>
      <c r="E99" s="20" t="s">
        <v>727</v>
      </c>
      <c r="F99" s="20"/>
      <c r="G99" s="20"/>
      <c r="H99" s="20" t="s">
        <v>727</v>
      </c>
      <c r="I99" s="9"/>
      <c r="J99" s="20">
        <f t="shared" si="0"/>
        <v>0</v>
      </c>
      <c r="K99" s="20">
        <f t="shared" si="1"/>
        <v>0</v>
      </c>
      <c r="L99" s="20">
        <f t="shared" si="2"/>
        <v>0</v>
      </c>
      <c r="M99" s="20">
        <f t="shared" si="3"/>
        <v>0</v>
      </c>
      <c r="N99" s="20">
        <f t="shared" si="4"/>
        <v>0</v>
      </c>
      <c r="O99" s="20">
        <f t="shared" si="5"/>
        <v>1</v>
      </c>
    </row>
    <row r="100" spans="2:15" ht="15.75" customHeight="1">
      <c r="B100" s="19" t="s">
        <v>1085</v>
      </c>
      <c r="C100" s="19" t="s">
        <v>1086</v>
      </c>
      <c r="D100" s="20"/>
      <c r="E100" s="20" t="s">
        <v>727</v>
      </c>
      <c r="F100" s="20"/>
      <c r="G100" s="20"/>
      <c r="H100" s="20" t="s">
        <v>727</v>
      </c>
      <c r="I100" s="9"/>
      <c r="J100" s="20">
        <f t="shared" si="0"/>
        <v>0</v>
      </c>
      <c r="K100" s="20">
        <f t="shared" si="1"/>
        <v>0</v>
      </c>
      <c r="L100" s="20">
        <f t="shared" si="2"/>
        <v>0</v>
      </c>
      <c r="M100" s="20">
        <f t="shared" si="3"/>
        <v>0</v>
      </c>
      <c r="N100" s="20">
        <f t="shared" si="4"/>
        <v>0</v>
      </c>
      <c r="O100" s="20">
        <f t="shared" si="5"/>
        <v>1</v>
      </c>
    </row>
    <row r="101" spans="2:15" ht="15.75" customHeight="1">
      <c r="B101" s="19" t="s">
        <v>1087</v>
      </c>
      <c r="C101" s="19" t="s">
        <v>1088</v>
      </c>
      <c r="D101" s="20" t="s">
        <v>727</v>
      </c>
      <c r="E101" s="20"/>
      <c r="F101" s="20" t="s">
        <v>727</v>
      </c>
      <c r="G101" s="20"/>
      <c r="H101" s="20"/>
      <c r="I101" s="9"/>
      <c r="J101" s="20">
        <f t="shared" si="0"/>
        <v>1</v>
      </c>
      <c r="K101" s="20">
        <f t="shared" si="1"/>
        <v>0</v>
      </c>
      <c r="L101" s="20">
        <f t="shared" si="2"/>
        <v>0</v>
      </c>
      <c r="M101" s="20">
        <f t="shared" si="3"/>
        <v>0</v>
      </c>
      <c r="N101" s="20">
        <f t="shared" si="4"/>
        <v>0</v>
      </c>
      <c r="O101" s="20">
        <f t="shared" si="5"/>
        <v>0</v>
      </c>
    </row>
    <row r="102" spans="2:15" ht="15.75" customHeight="1">
      <c r="B102" s="19" t="s">
        <v>1089</v>
      </c>
      <c r="C102" s="19" t="s">
        <v>1090</v>
      </c>
      <c r="D102" s="20" t="s">
        <v>944</v>
      </c>
      <c r="E102" s="20" t="s">
        <v>944</v>
      </c>
      <c r="F102" s="20" t="s">
        <v>944</v>
      </c>
      <c r="G102" s="20" t="s">
        <v>944</v>
      </c>
      <c r="H102" s="20" t="s">
        <v>944</v>
      </c>
      <c r="I102" s="9"/>
      <c r="J102" s="20">
        <f t="shared" si="0"/>
        <v>0</v>
      </c>
      <c r="K102" s="20">
        <f t="shared" si="1"/>
        <v>0</v>
      </c>
      <c r="L102" s="20">
        <f t="shared" si="2"/>
        <v>0</v>
      </c>
      <c r="M102" s="20">
        <f t="shared" si="3"/>
        <v>0</v>
      </c>
      <c r="N102" s="20">
        <f t="shared" si="4"/>
        <v>0</v>
      </c>
      <c r="O102" s="20">
        <f t="shared" si="5"/>
        <v>0</v>
      </c>
    </row>
    <row r="103" spans="2:15" ht="15.75" customHeight="1">
      <c r="B103" s="19" t="s">
        <v>1091</v>
      </c>
      <c r="C103" s="19" t="s">
        <v>1092</v>
      </c>
      <c r="D103" s="20" t="s">
        <v>727</v>
      </c>
      <c r="E103" s="20"/>
      <c r="F103" s="20"/>
      <c r="G103" s="20" t="s">
        <v>727</v>
      </c>
      <c r="H103" s="20"/>
      <c r="I103" s="9"/>
      <c r="J103" s="20">
        <f t="shared" si="0"/>
        <v>0</v>
      </c>
      <c r="K103" s="20">
        <f t="shared" si="1"/>
        <v>1</v>
      </c>
      <c r="L103" s="20">
        <f t="shared" si="2"/>
        <v>0</v>
      </c>
      <c r="M103" s="20">
        <f t="shared" si="3"/>
        <v>0</v>
      </c>
      <c r="N103" s="20">
        <f t="shared" si="4"/>
        <v>0</v>
      </c>
      <c r="O103" s="20">
        <f t="shared" si="5"/>
        <v>0</v>
      </c>
    </row>
    <row r="104" spans="2:15" ht="15.75" customHeight="1">
      <c r="B104" s="19" t="s">
        <v>1093</v>
      </c>
      <c r="C104" s="19" t="s">
        <v>1094</v>
      </c>
      <c r="D104" s="20" t="s">
        <v>727</v>
      </c>
      <c r="E104" s="20"/>
      <c r="F104" s="20"/>
      <c r="G104" s="20"/>
      <c r="H104" s="20" t="s">
        <v>727</v>
      </c>
      <c r="I104" s="9"/>
      <c r="J104" s="20">
        <f t="shared" si="0"/>
        <v>0</v>
      </c>
      <c r="K104" s="20">
        <f t="shared" si="1"/>
        <v>0</v>
      </c>
      <c r="L104" s="20">
        <f t="shared" si="2"/>
        <v>1</v>
      </c>
      <c r="M104" s="20">
        <f t="shared" si="3"/>
        <v>0</v>
      </c>
      <c r="N104" s="20">
        <f t="shared" si="4"/>
        <v>0</v>
      </c>
      <c r="O104" s="20">
        <f t="shared" si="5"/>
        <v>0</v>
      </c>
    </row>
    <row r="105" spans="2:15" ht="15.75" customHeight="1">
      <c r="B105" s="19" t="s">
        <v>1093</v>
      </c>
      <c r="C105" s="19" t="s">
        <v>1095</v>
      </c>
      <c r="D105" s="20"/>
      <c r="E105" s="20" t="s">
        <v>727</v>
      </c>
      <c r="F105" s="20"/>
      <c r="G105" s="20" t="s">
        <v>727</v>
      </c>
      <c r="H105" s="20"/>
      <c r="I105" s="9"/>
      <c r="J105" s="20">
        <f t="shared" si="0"/>
        <v>0</v>
      </c>
      <c r="K105" s="20">
        <f t="shared" si="1"/>
        <v>0</v>
      </c>
      <c r="L105" s="20">
        <f t="shared" si="2"/>
        <v>0</v>
      </c>
      <c r="M105" s="20">
        <f t="shared" si="3"/>
        <v>0</v>
      </c>
      <c r="N105" s="20">
        <f t="shared" si="4"/>
        <v>1</v>
      </c>
      <c r="O105" s="20">
        <f t="shared" si="5"/>
        <v>0</v>
      </c>
    </row>
    <row r="106" spans="2:15" ht="15.75" customHeight="1">
      <c r="B106" s="19" t="s">
        <v>1093</v>
      </c>
      <c r="C106" s="19" t="s">
        <v>1096</v>
      </c>
      <c r="D106" s="20"/>
      <c r="E106" s="20" t="s">
        <v>727</v>
      </c>
      <c r="F106" s="20" t="s">
        <v>727</v>
      </c>
      <c r="G106" s="20"/>
      <c r="H106" s="20"/>
      <c r="I106" s="9"/>
      <c r="J106" s="20">
        <f t="shared" si="0"/>
        <v>0</v>
      </c>
      <c r="K106" s="20">
        <f t="shared" si="1"/>
        <v>0</v>
      </c>
      <c r="L106" s="20">
        <f t="shared" si="2"/>
        <v>0</v>
      </c>
      <c r="M106" s="20">
        <f t="shared" si="3"/>
        <v>1</v>
      </c>
      <c r="N106" s="20">
        <f t="shared" si="4"/>
        <v>0</v>
      </c>
      <c r="O106" s="20">
        <f t="shared" si="5"/>
        <v>0</v>
      </c>
    </row>
    <row r="107" spans="2:15" ht="15.75" customHeight="1">
      <c r="B107" s="19" t="s">
        <v>1097</v>
      </c>
      <c r="C107" s="19" t="s">
        <v>1098</v>
      </c>
      <c r="D107" s="20" t="s">
        <v>727</v>
      </c>
      <c r="E107" s="20"/>
      <c r="F107" s="20"/>
      <c r="G107" s="20" t="s">
        <v>727</v>
      </c>
      <c r="H107" s="20"/>
      <c r="I107" s="9"/>
      <c r="J107" s="20">
        <f t="shared" si="0"/>
        <v>0</v>
      </c>
      <c r="K107" s="20">
        <f t="shared" si="1"/>
        <v>1</v>
      </c>
      <c r="L107" s="20">
        <f t="shared" si="2"/>
        <v>0</v>
      </c>
      <c r="M107" s="20">
        <f t="shared" si="3"/>
        <v>0</v>
      </c>
      <c r="N107" s="20">
        <f t="shared" si="4"/>
        <v>0</v>
      </c>
      <c r="O107" s="20">
        <f t="shared" si="5"/>
        <v>0</v>
      </c>
    </row>
    <row r="108" spans="2:15" ht="15.75" customHeight="1">
      <c r="B108" s="19" t="s">
        <v>1099</v>
      </c>
      <c r="C108" s="19" t="s">
        <v>1100</v>
      </c>
      <c r="D108" s="20" t="s">
        <v>727</v>
      </c>
      <c r="E108" s="20"/>
      <c r="F108" s="20" t="s">
        <v>727</v>
      </c>
      <c r="G108" s="20"/>
      <c r="H108" s="20"/>
      <c r="I108" s="9"/>
      <c r="J108" s="20">
        <f t="shared" si="0"/>
        <v>1</v>
      </c>
      <c r="K108" s="20">
        <f t="shared" si="1"/>
        <v>0</v>
      </c>
      <c r="L108" s="20">
        <f t="shared" si="2"/>
        <v>0</v>
      </c>
      <c r="M108" s="20">
        <f t="shared" si="3"/>
        <v>0</v>
      </c>
      <c r="N108" s="20">
        <f t="shared" si="4"/>
        <v>0</v>
      </c>
      <c r="O108" s="20">
        <f t="shared" si="5"/>
        <v>0</v>
      </c>
    </row>
    <row r="109" spans="2:15" ht="15.75" customHeight="1">
      <c r="B109" s="19" t="s">
        <v>1099</v>
      </c>
      <c r="C109" s="19" t="s">
        <v>1101</v>
      </c>
      <c r="D109" s="20"/>
      <c r="E109" s="20" t="s">
        <v>727</v>
      </c>
      <c r="F109" s="20" t="s">
        <v>727</v>
      </c>
      <c r="G109" s="20"/>
      <c r="H109" s="20"/>
      <c r="I109" s="9"/>
      <c r="J109" s="20">
        <f t="shared" si="0"/>
        <v>0</v>
      </c>
      <c r="K109" s="20">
        <f t="shared" si="1"/>
        <v>0</v>
      </c>
      <c r="L109" s="20">
        <f t="shared" si="2"/>
        <v>0</v>
      </c>
      <c r="M109" s="20">
        <f t="shared" si="3"/>
        <v>1</v>
      </c>
      <c r="N109" s="20">
        <f t="shared" si="4"/>
        <v>0</v>
      </c>
      <c r="O109" s="20">
        <f t="shared" si="5"/>
        <v>0</v>
      </c>
    </row>
    <row r="110" spans="2:15" ht="15.75" customHeight="1">
      <c r="B110" s="19" t="s">
        <v>1102</v>
      </c>
      <c r="C110" s="19" t="s">
        <v>1103</v>
      </c>
      <c r="D110" s="20"/>
      <c r="E110" s="20" t="s">
        <v>727</v>
      </c>
      <c r="F110" s="20" t="s">
        <v>727</v>
      </c>
      <c r="G110" s="20"/>
      <c r="H110" s="20"/>
      <c r="I110" s="9"/>
      <c r="J110" s="20">
        <f t="shared" si="0"/>
        <v>0</v>
      </c>
      <c r="K110" s="20">
        <f t="shared" si="1"/>
        <v>0</v>
      </c>
      <c r="L110" s="20">
        <f t="shared" si="2"/>
        <v>0</v>
      </c>
      <c r="M110" s="20">
        <f t="shared" si="3"/>
        <v>1</v>
      </c>
      <c r="N110" s="20">
        <f t="shared" si="4"/>
        <v>0</v>
      </c>
      <c r="O110" s="20">
        <f t="shared" si="5"/>
        <v>0</v>
      </c>
    </row>
    <row r="111" spans="2:15" ht="15.75" customHeight="1">
      <c r="B111" s="19" t="s">
        <v>1104</v>
      </c>
      <c r="C111" s="19" t="s">
        <v>1105</v>
      </c>
      <c r="D111" s="20" t="s">
        <v>727</v>
      </c>
      <c r="E111" s="20"/>
      <c r="F111" s="20"/>
      <c r="G111" s="20" t="s">
        <v>727</v>
      </c>
      <c r="H111" s="20"/>
      <c r="I111" s="9"/>
      <c r="J111" s="20">
        <f t="shared" si="0"/>
        <v>0</v>
      </c>
      <c r="K111" s="20">
        <f t="shared" si="1"/>
        <v>1</v>
      </c>
      <c r="L111" s="20">
        <f t="shared" si="2"/>
        <v>0</v>
      </c>
      <c r="M111" s="20">
        <f t="shared" si="3"/>
        <v>0</v>
      </c>
      <c r="N111" s="20">
        <f t="shared" si="4"/>
        <v>0</v>
      </c>
      <c r="O111" s="20">
        <f t="shared" si="5"/>
        <v>0</v>
      </c>
    </row>
    <row r="112" spans="2:15" ht="15.75" customHeight="1">
      <c r="B112" s="19" t="s">
        <v>1106</v>
      </c>
      <c r="C112" s="19" t="s">
        <v>1107</v>
      </c>
      <c r="D112" s="20"/>
      <c r="E112" s="20" t="s">
        <v>727</v>
      </c>
      <c r="F112" s="20"/>
      <c r="G112" s="20"/>
      <c r="H112" s="20" t="s">
        <v>727</v>
      </c>
      <c r="I112" s="9"/>
      <c r="J112" s="20">
        <f t="shared" si="0"/>
        <v>0</v>
      </c>
      <c r="K112" s="20">
        <f t="shared" si="1"/>
        <v>0</v>
      </c>
      <c r="L112" s="20">
        <f t="shared" si="2"/>
        <v>0</v>
      </c>
      <c r="M112" s="20">
        <f t="shared" si="3"/>
        <v>0</v>
      </c>
      <c r="N112" s="20">
        <f t="shared" si="4"/>
        <v>0</v>
      </c>
      <c r="O112" s="20">
        <f t="shared" si="5"/>
        <v>1</v>
      </c>
    </row>
    <row r="113" spans="2:19" ht="15.75" customHeight="1">
      <c r="B113" s="19" t="s">
        <v>1108</v>
      </c>
      <c r="C113" s="19" t="s">
        <v>1109</v>
      </c>
      <c r="D113" s="20"/>
      <c r="E113" s="20" t="s">
        <v>727</v>
      </c>
      <c r="F113" s="20"/>
      <c r="G113" s="20" t="s">
        <v>727</v>
      </c>
      <c r="H113" s="20"/>
      <c r="I113" s="9"/>
      <c r="J113" s="20">
        <f t="shared" si="0"/>
        <v>0</v>
      </c>
      <c r="K113" s="20">
        <f t="shared" si="1"/>
        <v>0</v>
      </c>
      <c r="L113" s="20">
        <f t="shared" si="2"/>
        <v>0</v>
      </c>
      <c r="M113" s="20">
        <f t="shared" si="3"/>
        <v>0</v>
      </c>
      <c r="N113" s="20">
        <f t="shared" si="4"/>
        <v>1</v>
      </c>
      <c r="O113" s="20">
        <f t="shared" si="5"/>
        <v>0</v>
      </c>
    </row>
    <row r="114" spans="2:19" ht="15.75" customHeight="1">
      <c r="B114" s="19" t="s">
        <v>1110</v>
      </c>
      <c r="C114" s="19" t="s">
        <v>1111</v>
      </c>
      <c r="D114" s="20" t="s">
        <v>727</v>
      </c>
      <c r="E114" s="20"/>
      <c r="F114" s="20"/>
      <c r="G114" s="20" t="s">
        <v>727</v>
      </c>
      <c r="H114" s="20"/>
      <c r="I114" s="9"/>
      <c r="J114" s="20">
        <f t="shared" si="0"/>
        <v>0</v>
      </c>
      <c r="K114" s="20">
        <f t="shared" si="1"/>
        <v>1</v>
      </c>
      <c r="L114" s="20">
        <f t="shared" si="2"/>
        <v>0</v>
      </c>
      <c r="M114" s="20">
        <f t="shared" si="3"/>
        <v>0</v>
      </c>
      <c r="N114" s="20">
        <f t="shared" si="4"/>
        <v>0</v>
      </c>
      <c r="O114" s="20">
        <f t="shared" si="5"/>
        <v>0</v>
      </c>
    </row>
    <row r="115" spans="2:19" ht="15.75" customHeight="1">
      <c r="B115" s="19" t="s">
        <v>1112</v>
      </c>
      <c r="C115" s="19" t="s">
        <v>1113</v>
      </c>
      <c r="D115" s="20"/>
      <c r="E115" s="20" t="s">
        <v>727</v>
      </c>
      <c r="F115" s="20"/>
      <c r="G115" s="20"/>
      <c r="H115" s="20" t="s">
        <v>727</v>
      </c>
      <c r="I115" s="9"/>
      <c r="J115" s="20">
        <f t="shared" si="0"/>
        <v>0</v>
      </c>
      <c r="K115" s="20">
        <f t="shared" si="1"/>
        <v>0</v>
      </c>
      <c r="L115" s="20">
        <f t="shared" si="2"/>
        <v>0</v>
      </c>
      <c r="M115" s="20">
        <f t="shared" si="3"/>
        <v>0</v>
      </c>
      <c r="N115" s="20">
        <f t="shared" si="4"/>
        <v>0</v>
      </c>
      <c r="O115" s="20">
        <f t="shared" si="5"/>
        <v>1</v>
      </c>
    </row>
    <row r="116" spans="2:19" ht="15.75" customHeight="1">
      <c r="B116" s="19" t="s">
        <v>1114</v>
      </c>
      <c r="C116" s="19" t="s">
        <v>1115</v>
      </c>
      <c r="D116" s="20" t="s">
        <v>727</v>
      </c>
      <c r="E116" s="20"/>
      <c r="F116" s="20"/>
      <c r="G116" s="20"/>
      <c r="H116" s="20" t="s">
        <v>727</v>
      </c>
      <c r="I116" s="9"/>
      <c r="J116" s="20">
        <f t="shared" si="0"/>
        <v>0</v>
      </c>
      <c r="K116" s="20">
        <f t="shared" si="1"/>
        <v>0</v>
      </c>
      <c r="L116" s="20">
        <f t="shared" si="2"/>
        <v>1</v>
      </c>
      <c r="M116" s="20">
        <f t="shared" si="3"/>
        <v>0</v>
      </c>
      <c r="N116" s="20">
        <f t="shared" si="4"/>
        <v>0</v>
      </c>
      <c r="O116" s="20">
        <f t="shared" si="5"/>
        <v>0</v>
      </c>
    </row>
    <row r="117" spans="2:19" ht="15.75" customHeight="1">
      <c r="B117" s="19" t="s">
        <v>1116</v>
      </c>
      <c r="C117" s="19" t="s">
        <v>1117</v>
      </c>
      <c r="D117" s="20" t="s">
        <v>727</v>
      </c>
      <c r="E117" s="20"/>
      <c r="F117" s="20"/>
      <c r="G117" s="20"/>
      <c r="H117" s="20" t="s">
        <v>727</v>
      </c>
      <c r="I117" s="9"/>
      <c r="J117" s="20">
        <f t="shared" si="0"/>
        <v>0</v>
      </c>
      <c r="K117" s="20">
        <f t="shared" si="1"/>
        <v>0</v>
      </c>
      <c r="L117" s="20">
        <f t="shared" si="2"/>
        <v>1</v>
      </c>
      <c r="M117" s="20">
        <f t="shared" si="3"/>
        <v>0</v>
      </c>
      <c r="N117" s="20">
        <f t="shared" si="4"/>
        <v>0</v>
      </c>
      <c r="O117" s="20">
        <f t="shared" si="5"/>
        <v>0</v>
      </c>
    </row>
    <row r="118" spans="2:19" ht="15.75" customHeight="1">
      <c r="B118" s="19" t="s">
        <v>1116</v>
      </c>
      <c r="C118" s="19" t="s">
        <v>1118</v>
      </c>
      <c r="D118" s="20" t="s">
        <v>727</v>
      </c>
      <c r="E118" s="20"/>
      <c r="F118" s="20" t="s">
        <v>727</v>
      </c>
      <c r="G118" s="20"/>
      <c r="H118" s="20"/>
      <c r="I118" s="9"/>
      <c r="J118" s="20">
        <f t="shared" si="0"/>
        <v>1</v>
      </c>
      <c r="K118" s="20">
        <f t="shared" si="1"/>
        <v>0</v>
      </c>
      <c r="L118" s="20">
        <f t="shared" si="2"/>
        <v>0</v>
      </c>
      <c r="M118" s="20">
        <f t="shared" si="3"/>
        <v>0</v>
      </c>
      <c r="N118" s="20">
        <f t="shared" si="4"/>
        <v>0</v>
      </c>
      <c r="O118" s="20">
        <f t="shared" si="5"/>
        <v>0</v>
      </c>
    </row>
    <row r="119" spans="2:19" ht="15.75" customHeight="1">
      <c r="B119" s="19" t="s">
        <v>1116</v>
      </c>
      <c r="C119" s="19" t="s">
        <v>1119</v>
      </c>
      <c r="D119" s="20" t="s">
        <v>727</v>
      </c>
      <c r="E119" s="20"/>
      <c r="F119" s="20"/>
      <c r="G119" s="20" t="s">
        <v>727</v>
      </c>
      <c r="H119" s="20"/>
      <c r="I119" s="9"/>
      <c r="J119" s="20">
        <f t="shared" si="0"/>
        <v>0</v>
      </c>
      <c r="K119" s="20">
        <f t="shared" si="1"/>
        <v>1</v>
      </c>
      <c r="L119" s="20">
        <f t="shared" si="2"/>
        <v>0</v>
      </c>
      <c r="M119" s="20">
        <f t="shared" si="3"/>
        <v>0</v>
      </c>
      <c r="N119" s="20">
        <f t="shared" si="4"/>
        <v>0</v>
      </c>
      <c r="O119" s="20">
        <f t="shared" si="5"/>
        <v>0</v>
      </c>
    </row>
    <row r="120" spans="2:19" ht="15.75" customHeight="1">
      <c r="B120" s="19" t="s">
        <v>1120</v>
      </c>
      <c r="C120" s="19" t="s">
        <v>1121</v>
      </c>
      <c r="D120" s="20" t="s">
        <v>727</v>
      </c>
      <c r="E120" s="20"/>
      <c r="F120" s="20"/>
      <c r="G120" s="20" t="s">
        <v>727</v>
      </c>
      <c r="H120" s="20"/>
      <c r="I120" s="9"/>
      <c r="J120" s="20">
        <f t="shared" si="0"/>
        <v>0</v>
      </c>
      <c r="K120" s="20">
        <f t="shared" si="1"/>
        <v>1</v>
      </c>
      <c r="L120" s="20">
        <f t="shared" si="2"/>
        <v>0</v>
      </c>
      <c r="M120" s="20">
        <f t="shared" si="3"/>
        <v>0</v>
      </c>
      <c r="N120" s="20">
        <f t="shared" si="4"/>
        <v>0</v>
      </c>
      <c r="O120" s="20">
        <f t="shared" si="5"/>
        <v>0</v>
      </c>
    </row>
    <row r="121" spans="2:19" ht="15.75" customHeight="1">
      <c r="B121" s="19" t="s">
        <v>1120</v>
      </c>
      <c r="C121" s="19" t="s">
        <v>1122</v>
      </c>
      <c r="D121" s="20"/>
      <c r="E121" s="20" t="s">
        <v>727</v>
      </c>
      <c r="F121" s="20"/>
      <c r="G121" s="20" t="s">
        <v>727</v>
      </c>
      <c r="H121" s="20"/>
      <c r="I121" s="9"/>
      <c r="J121" s="20">
        <f t="shared" si="0"/>
        <v>0</v>
      </c>
      <c r="K121" s="20">
        <f t="shared" si="1"/>
        <v>0</v>
      </c>
      <c r="L121" s="20">
        <f t="shared" si="2"/>
        <v>0</v>
      </c>
      <c r="M121" s="20">
        <f t="shared" si="3"/>
        <v>0</v>
      </c>
      <c r="N121" s="20">
        <f t="shared" si="4"/>
        <v>1</v>
      </c>
      <c r="O121" s="20">
        <f t="shared" si="5"/>
        <v>0</v>
      </c>
    </row>
    <row r="122" spans="2:19" ht="15.75" customHeight="1">
      <c r="B122" s="19" t="s">
        <v>1120</v>
      </c>
      <c r="C122" s="19" t="s">
        <v>1123</v>
      </c>
      <c r="D122" s="20"/>
      <c r="E122" s="20" t="s">
        <v>727</v>
      </c>
      <c r="F122" s="20"/>
      <c r="G122" s="20" t="s">
        <v>727</v>
      </c>
      <c r="H122" s="20"/>
      <c r="I122" s="9"/>
      <c r="J122" s="20">
        <f t="shared" si="0"/>
        <v>0</v>
      </c>
      <c r="K122" s="20">
        <f t="shared" si="1"/>
        <v>0</v>
      </c>
      <c r="L122" s="20">
        <f t="shared" si="2"/>
        <v>0</v>
      </c>
      <c r="M122" s="20">
        <f t="shared" si="3"/>
        <v>0</v>
      </c>
      <c r="N122" s="20">
        <f t="shared" si="4"/>
        <v>1</v>
      </c>
      <c r="O122" s="20">
        <f t="shared" si="5"/>
        <v>0</v>
      </c>
    </row>
    <row r="123" spans="2:19" ht="15.75" customHeight="1">
      <c r="B123" s="19" t="s">
        <v>1120</v>
      </c>
      <c r="C123" s="19" t="s">
        <v>1124</v>
      </c>
      <c r="D123" s="20"/>
      <c r="E123" s="20" t="s">
        <v>727</v>
      </c>
      <c r="F123" s="20"/>
      <c r="G123" s="20" t="s">
        <v>727</v>
      </c>
      <c r="H123" s="20"/>
      <c r="I123" s="9"/>
      <c r="J123" s="20">
        <f t="shared" si="0"/>
        <v>0</v>
      </c>
      <c r="K123" s="20">
        <f t="shared" si="1"/>
        <v>0</v>
      </c>
      <c r="L123" s="20">
        <f t="shared" si="2"/>
        <v>0</v>
      </c>
      <c r="M123" s="20">
        <f t="shared" si="3"/>
        <v>0</v>
      </c>
      <c r="N123" s="20">
        <f t="shared" si="4"/>
        <v>1</v>
      </c>
      <c r="O123" s="20">
        <f t="shared" si="5"/>
        <v>0</v>
      </c>
    </row>
    <row r="124" spans="2:19" ht="15.75" customHeight="1">
      <c r="B124" s="19" t="s">
        <v>1125</v>
      </c>
      <c r="C124" s="19" t="s">
        <v>1126</v>
      </c>
      <c r="D124" s="20" t="s">
        <v>727</v>
      </c>
      <c r="E124" s="20"/>
      <c r="F124" s="20"/>
      <c r="G124" s="20" t="s">
        <v>727</v>
      </c>
      <c r="H124" s="20"/>
      <c r="I124" s="9"/>
      <c r="J124" s="20">
        <f t="shared" si="0"/>
        <v>0</v>
      </c>
      <c r="K124" s="20">
        <f t="shared" si="1"/>
        <v>1</v>
      </c>
      <c r="L124" s="20">
        <f t="shared" si="2"/>
        <v>0</v>
      </c>
      <c r="M124" s="20">
        <f t="shared" si="3"/>
        <v>0</v>
      </c>
      <c r="N124" s="20">
        <f t="shared" si="4"/>
        <v>0</v>
      </c>
      <c r="O124" s="20">
        <f t="shared" si="5"/>
        <v>0</v>
      </c>
      <c r="Q124" s="20" t="s">
        <v>1127</v>
      </c>
      <c r="R124" s="20" t="s">
        <v>1128</v>
      </c>
      <c r="S124" s="20" t="s">
        <v>651</v>
      </c>
    </row>
    <row r="125" spans="2:19" ht="15.75" customHeight="1">
      <c r="B125" s="19" t="s">
        <v>1125</v>
      </c>
      <c r="C125" s="19" t="s">
        <v>1129</v>
      </c>
      <c r="D125" s="20"/>
      <c r="E125" s="20" t="s">
        <v>727</v>
      </c>
      <c r="F125" s="20"/>
      <c r="G125" s="20" t="s">
        <v>727</v>
      </c>
      <c r="H125" s="20"/>
      <c r="I125" s="9"/>
      <c r="J125" s="20">
        <f t="shared" si="0"/>
        <v>0</v>
      </c>
      <c r="K125" s="20">
        <f t="shared" si="1"/>
        <v>0</v>
      </c>
      <c r="L125" s="20">
        <f t="shared" si="2"/>
        <v>0</v>
      </c>
      <c r="M125" s="20">
        <f t="shared" si="3"/>
        <v>0</v>
      </c>
      <c r="N125" s="20">
        <f t="shared" si="4"/>
        <v>1</v>
      </c>
      <c r="O125" s="20">
        <f t="shared" si="5"/>
        <v>0</v>
      </c>
      <c r="Q125" s="20">
        <v>1</v>
      </c>
      <c r="R125" s="20">
        <v>1</v>
      </c>
      <c r="S125" s="20">
        <f>J213</f>
        <v>25</v>
      </c>
    </row>
    <row r="126" spans="2:19" ht="15.75" customHeight="1">
      <c r="B126" s="19" t="s">
        <v>1125</v>
      </c>
      <c r="C126" s="19" t="s">
        <v>1130</v>
      </c>
      <c r="D126" s="20"/>
      <c r="E126" s="20" t="s">
        <v>727</v>
      </c>
      <c r="F126" s="20"/>
      <c r="G126" s="20" t="s">
        <v>727</v>
      </c>
      <c r="H126" s="20"/>
      <c r="I126" s="9"/>
      <c r="J126" s="20">
        <f t="shared" si="0"/>
        <v>0</v>
      </c>
      <c r="K126" s="20">
        <f t="shared" si="1"/>
        <v>0</v>
      </c>
      <c r="L126" s="20">
        <f t="shared" si="2"/>
        <v>0</v>
      </c>
      <c r="M126" s="20">
        <f t="shared" si="3"/>
        <v>0</v>
      </c>
      <c r="N126" s="20">
        <f t="shared" si="4"/>
        <v>1</v>
      </c>
      <c r="O126" s="20">
        <f t="shared" si="5"/>
        <v>0</v>
      </c>
      <c r="Q126" s="20">
        <v>1</v>
      </c>
      <c r="R126" s="20">
        <v>2</v>
      </c>
      <c r="S126" s="20">
        <f>K213</f>
        <v>49</v>
      </c>
    </row>
    <row r="127" spans="2:19" ht="15.75" customHeight="1">
      <c r="B127" s="19" t="s">
        <v>1131</v>
      </c>
      <c r="C127" s="19" t="s">
        <v>1132</v>
      </c>
      <c r="D127" s="20"/>
      <c r="E127" s="20" t="s">
        <v>727</v>
      </c>
      <c r="F127" s="20"/>
      <c r="G127" s="20"/>
      <c r="H127" s="20" t="s">
        <v>727</v>
      </c>
      <c r="I127" s="9"/>
      <c r="J127" s="20">
        <f t="shared" si="0"/>
        <v>0</v>
      </c>
      <c r="K127" s="20">
        <f t="shared" si="1"/>
        <v>0</v>
      </c>
      <c r="L127" s="20">
        <f t="shared" si="2"/>
        <v>0</v>
      </c>
      <c r="M127" s="20">
        <f t="shared" si="3"/>
        <v>0</v>
      </c>
      <c r="N127" s="20">
        <f t="shared" si="4"/>
        <v>0</v>
      </c>
      <c r="O127" s="20">
        <f t="shared" si="5"/>
        <v>1</v>
      </c>
      <c r="Q127" s="20">
        <v>1</v>
      </c>
      <c r="R127" s="20">
        <v>3</v>
      </c>
      <c r="S127" s="20">
        <f>L213</f>
        <v>25</v>
      </c>
    </row>
    <row r="128" spans="2:19" ht="15.75" customHeight="1">
      <c r="B128" s="19" t="s">
        <v>1133</v>
      </c>
      <c r="C128" s="19" t="s">
        <v>1134</v>
      </c>
      <c r="D128" s="20" t="s">
        <v>727</v>
      </c>
      <c r="E128" s="20"/>
      <c r="F128" s="20"/>
      <c r="G128" s="20" t="s">
        <v>727</v>
      </c>
      <c r="H128" s="20"/>
      <c r="I128" s="9"/>
      <c r="J128" s="20">
        <f t="shared" si="0"/>
        <v>0</v>
      </c>
      <c r="K128" s="20">
        <f t="shared" si="1"/>
        <v>1</v>
      </c>
      <c r="L128" s="20">
        <f t="shared" si="2"/>
        <v>0</v>
      </c>
      <c r="M128" s="20">
        <f t="shared" si="3"/>
        <v>0</v>
      </c>
      <c r="N128" s="20">
        <f t="shared" si="4"/>
        <v>0</v>
      </c>
      <c r="O128" s="20">
        <f t="shared" si="5"/>
        <v>0</v>
      </c>
      <c r="Q128" s="20">
        <v>2</v>
      </c>
      <c r="R128" s="20">
        <v>1</v>
      </c>
      <c r="S128" s="20">
        <f>M213</f>
        <v>29</v>
      </c>
    </row>
    <row r="129" spans="2:19" ht="15.75" customHeight="1">
      <c r="B129" s="19" t="s">
        <v>1135</v>
      </c>
      <c r="C129" s="19" t="s">
        <v>1136</v>
      </c>
      <c r="D129" s="20" t="s">
        <v>944</v>
      </c>
      <c r="E129" s="20" t="s">
        <v>944</v>
      </c>
      <c r="F129" s="20" t="s">
        <v>944</v>
      </c>
      <c r="G129" s="20" t="s">
        <v>944</v>
      </c>
      <c r="H129" s="20" t="s">
        <v>944</v>
      </c>
      <c r="I129" s="9"/>
      <c r="J129" s="20">
        <f t="shared" si="0"/>
        <v>0</v>
      </c>
      <c r="K129" s="20">
        <f t="shared" si="1"/>
        <v>0</v>
      </c>
      <c r="L129" s="20">
        <f t="shared" si="2"/>
        <v>0</v>
      </c>
      <c r="M129" s="20">
        <f t="shared" si="3"/>
        <v>0</v>
      </c>
      <c r="N129" s="20">
        <f t="shared" si="4"/>
        <v>0</v>
      </c>
      <c r="O129" s="20">
        <f t="shared" si="5"/>
        <v>0</v>
      </c>
      <c r="Q129" s="20">
        <v>2</v>
      </c>
      <c r="R129" s="20">
        <v>2</v>
      </c>
      <c r="S129" s="20">
        <f>N213</f>
        <v>59</v>
      </c>
    </row>
    <row r="130" spans="2:19" ht="15.75" customHeight="1">
      <c r="B130" s="19" t="s">
        <v>1137</v>
      </c>
      <c r="C130" s="19" t="s">
        <v>1138</v>
      </c>
      <c r="D130" s="20"/>
      <c r="E130" s="20" t="s">
        <v>727</v>
      </c>
      <c r="F130" s="20"/>
      <c r="G130" s="20" t="s">
        <v>727</v>
      </c>
      <c r="H130" s="20"/>
      <c r="I130" s="9"/>
      <c r="J130" s="20">
        <f t="shared" si="0"/>
        <v>0</v>
      </c>
      <c r="K130" s="20">
        <f t="shared" si="1"/>
        <v>0</v>
      </c>
      <c r="L130" s="20">
        <f t="shared" si="2"/>
        <v>0</v>
      </c>
      <c r="M130" s="20">
        <f t="shared" si="3"/>
        <v>0</v>
      </c>
      <c r="N130" s="20">
        <f t="shared" si="4"/>
        <v>1</v>
      </c>
      <c r="O130" s="20">
        <f t="shared" si="5"/>
        <v>0</v>
      </c>
      <c r="Q130" s="20">
        <v>2</v>
      </c>
      <c r="R130" s="20">
        <v>3</v>
      </c>
      <c r="S130" s="20">
        <f>O213</f>
        <v>16</v>
      </c>
    </row>
    <row r="131" spans="2:19" ht="15.75" customHeight="1">
      <c r="B131" s="19" t="s">
        <v>1139</v>
      </c>
      <c r="C131" s="19" t="s">
        <v>1140</v>
      </c>
      <c r="D131" s="20" t="s">
        <v>727</v>
      </c>
      <c r="E131" s="20"/>
      <c r="F131" s="20"/>
      <c r="G131" s="20" t="s">
        <v>727</v>
      </c>
      <c r="H131" s="20"/>
      <c r="I131" s="9"/>
      <c r="J131" s="20">
        <f t="shared" si="0"/>
        <v>0</v>
      </c>
      <c r="K131" s="20">
        <f t="shared" si="1"/>
        <v>1</v>
      </c>
      <c r="L131" s="20">
        <f t="shared" si="2"/>
        <v>0</v>
      </c>
      <c r="M131" s="20">
        <f t="shared" si="3"/>
        <v>0</v>
      </c>
      <c r="N131" s="20">
        <f t="shared" si="4"/>
        <v>0</v>
      </c>
      <c r="O131" s="20">
        <f t="shared" si="5"/>
        <v>0</v>
      </c>
    </row>
    <row r="132" spans="2:19" ht="15.75" customHeight="1">
      <c r="B132" s="19" t="s">
        <v>1139</v>
      </c>
      <c r="C132" s="19" t="s">
        <v>1141</v>
      </c>
      <c r="D132" s="20" t="s">
        <v>727</v>
      </c>
      <c r="E132" s="20"/>
      <c r="F132" s="20"/>
      <c r="G132" s="20" t="s">
        <v>727</v>
      </c>
      <c r="H132" s="20"/>
      <c r="I132" s="9"/>
      <c r="J132" s="20">
        <f t="shared" si="0"/>
        <v>0</v>
      </c>
      <c r="K132" s="20">
        <f t="shared" si="1"/>
        <v>1</v>
      </c>
      <c r="L132" s="20">
        <f t="shared" si="2"/>
        <v>0</v>
      </c>
      <c r="M132" s="20">
        <f t="shared" si="3"/>
        <v>0</v>
      </c>
      <c r="N132" s="20">
        <f t="shared" si="4"/>
        <v>0</v>
      </c>
      <c r="O132" s="20">
        <f t="shared" si="5"/>
        <v>0</v>
      </c>
    </row>
    <row r="133" spans="2:19" ht="15.75" customHeight="1">
      <c r="B133" s="19" t="s">
        <v>1142</v>
      </c>
      <c r="C133" s="19" t="s">
        <v>1143</v>
      </c>
      <c r="D133" s="20"/>
      <c r="E133" s="20" t="s">
        <v>727</v>
      </c>
      <c r="F133" s="20" t="s">
        <v>727</v>
      </c>
      <c r="G133" s="20"/>
      <c r="H133" s="20"/>
      <c r="I133" s="9"/>
      <c r="J133" s="20">
        <f t="shared" si="0"/>
        <v>0</v>
      </c>
      <c r="K133" s="20">
        <f t="shared" si="1"/>
        <v>0</v>
      </c>
      <c r="L133" s="20">
        <f t="shared" si="2"/>
        <v>0</v>
      </c>
      <c r="M133" s="20">
        <f t="shared" si="3"/>
        <v>1</v>
      </c>
      <c r="N133" s="20">
        <f t="shared" si="4"/>
        <v>0</v>
      </c>
      <c r="O133" s="20">
        <f t="shared" si="5"/>
        <v>0</v>
      </c>
    </row>
    <row r="134" spans="2:19" ht="15.75" customHeight="1">
      <c r="B134" s="19" t="s">
        <v>1142</v>
      </c>
      <c r="C134" s="19" t="s">
        <v>1144</v>
      </c>
      <c r="D134" s="20" t="s">
        <v>727</v>
      </c>
      <c r="E134" s="20"/>
      <c r="F134" s="20" t="s">
        <v>727</v>
      </c>
      <c r="G134" s="20"/>
      <c r="H134" s="20"/>
      <c r="I134" s="9"/>
      <c r="J134" s="20">
        <f t="shared" si="0"/>
        <v>1</v>
      </c>
      <c r="K134" s="20">
        <f t="shared" si="1"/>
        <v>0</v>
      </c>
      <c r="L134" s="20">
        <f t="shared" si="2"/>
        <v>0</v>
      </c>
      <c r="M134" s="20">
        <f t="shared" si="3"/>
        <v>0</v>
      </c>
      <c r="N134" s="20">
        <f t="shared" si="4"/>
        <v>0</v>
      </c>
      <c r="O134" s="20">
        <f t="shared" si="5"/>
        <v>0</v>
      </c>
      <c r="P134" s="9">
        <f>SUM(J134:O134)</f>
        <v>1</v>
      </c>
    </row>
    <row r="135" spans="2:19" ht="15.75" customHeight="1">
      <c r="B135" s="19" t="s">
        <v>1145</v>
      </c>
      <c r="C135" s="19" t="s">
        <v>1146</v>
      </c>
      <c r="D135" s="20" t="s">
        <v>944</v>
      </c>
      <c r="E135" s="20" t="s">
        <v>944</v>
      </c>
      <c r="F135" s="20" t="s">
        <v>944</v>
      </c>
      <c r="G135" s="20" t="s">
        <v>944</v>
      </c>
      <c r="H135" s="20" t="s">
        <v>944</v>
      </c>
      <c r="I135" s="9"/>
      <c r="J135" s="20">
        <f t="shared" si="0"/>
        <v>0</v>
      </c>
      <c r="K135" s="20">
        <f t="shared" si="1"/>
        <v>0</v>
      </c>
      <c r="L135" s="20">
        <f t="shared" si="2"/>
        <v>0</v>
      </c>
      <c r="M135" s="20">
        <f t="shared" si="3"/>
        <v>0</v>
      </c>
      <c r="N135" s="20">
        <f t="shared" si="4"/>
        <v>0</v>
      </c>
      <c r="O135" s="20">
        <f t="shared" si="5"/>
        <v>0</v>
      </c>
    </row>
    <row r="136" spans="2:19" ht="15.75" customHeight="1">
      <c r="B136" s="19" t="s">
        <v>1147</v>
      </c>
      <c r="C136" s="19" t="s">
        <v>1148</v>
      </c>
      <c r="D136" s="20" t="s">
        <v>727</v>
      </c>
      <c r="E136" s="20"/>
      <c r="F136" s="20"/>
      <c r="G136" s="20"/>
      <c r="H136" s="20" t="s">
        <v>727</v>
      </c>
      <c r="I136" s="9"/>
      <c r="J136" s="20">
        <f t="shared" si="0"/>
        <v>0</v>
      </c>
      <c r="K136" s="20">
        <f t="shared" si="1"/>
        <v>0</v>
      </c>
      <c r="L136" s="20">
        <f t="shared" si="2"/>
        <v>1</v>
      </c>
      <c r="M136" s="20">
        <f t="shared" si="3"/>
        <v>0</v>
      </c>
      <c r="N136" s="20">
        <f t="shared" si="4"/>
        <v>0</v>
      </c>
      <c r="O136" s="20">
        <f t="shared" si="5"/>
        <v>0</v>
      </c>
    </row>
    <row r="137" spans="2:19" ht="15.75" customHeight="1">
      <c r="B137" s="19" t="s">
        <v>1147</v>
      </c>
      <c r="C137" s="19" t="s">
        <v>1149</v>
      </c>
      <c r="D137" s="20" t="s">
        <v>727</v>
      </c>
      <c r="E137" s="20"/>
      <c r="F137" s="20"/>
      <c r="G137" s="20"/>
      <c r="H137" s="20" t="s">
        <v>727</v>
      </c>
      <c r="I137" s="9"/>
      <c r="J137" s="20">
        <f t="shared" si="0"/>
        <v>0</v>
      </c>
      <c r="K137" s="20">
        <f t="shared" si="1"/>
        <v>0</v>
      </c>
      <c r="L137" s="20">
        <f t="shared" si="2"/>
        <v>1</v>
      </c>
      <c r="M137" s="20">
        <f t="shared" si="3"/>
        <v>0</v>
      </c>
      <c r="N137" s="20">
        <f t="shared" si="4"/>
        <v>0</v>
      </c>
      <c r="O137" s="20">
        <f t="shared" si="5"/>
        <v>0</v>
      </c>
    </row>
    <row r="138" spans="2:19" ht="15.75" customHeight="1">
      <c r="B138" s="19" t="s">
        <v>824</v>
      </c>
      <c r="C138" s="19" t="s">
        <v>1150</v>
      </c>
      <c r="D138" s="20" t="s">
        <v>727</v>
      </c>
      <c r="E138" s="20"/>
      <c r="F138" s="20" t="s">
        <v>727</v>
      </c>
      <c r="G138" s="20"/>
      <c r="H138" s="20"/>
      <c r="I138" s="9"/>
      <c r="J138" s="20">
        <f t="shared" si="0"/>
        <v>1</v>
      </c>
      <c r="K138" s="20">
        <f t="shared" si="1"/>
        <v>0</v>
      </c>
      <c r="L138" s="20">
        <f t="shared" si="2"/>
        <v>0</v>
      </c>
      <c r="M138" s="20">
        <f t="shared" si="3"/>
        <v>0</v>
      </c>
      <c r="N138" s="20">
        <f t="shared" si="4"/>
        <v>0</v>
      </c>
      <c r="O138" s="20">
        <f t="shared" si="5"/>
        <v>0</v>
      </c>
    </row>
    <row r="139" spans="2:19" ht="15.75" customHeight="1">
      <c r="B139" s="19" t="s">
        <v>824</v>
      </c>
      <c r="C139" s="19" t="s">
        <v>1151</v>
      </c>
      <c r="D139" s="20" t="s">
        <v>727</v>
      </c>
      <c r="E139" s="20"/>
      <c r="F139" s="20" t="s">
        <v>727</v>
      </c>
      <c r="G139" s="20"/>
      <c r="H139" s="20"/>
      <c r="I139" s="9"/>
      <c r="J139" s="20">
        <f t="shared" si="0"/>
        <v>1</v>
      </c>
      <c r="K139" s="20">
        <f t="shared" si="1"/>
        <v>0</v>
      </c>
      <c r="L139" s="20">
        <f t="shared" si="2"/>
        <v>0</v>
      </c>
      <c r="M139" s="20">
        <f t="shared" si="3"/>
        <v>0</v>
      </c>
      <c r="N139" s="20">
        <f t="shared" si="4"/>
        <v>0</v>
      </c>
      <c r="O139" s="20">
        <f t="shared" si="5"/>
        <v>0</v>
      </c>
    </row>
    <row r="140" spans="2:19" ht="15.75" customHeight="1">
      <c r="B140" s="19" t="s">
        <v>831</v>
      </c>
      <c r="C140" s="19" t="s">
        <v>1152</v>
      </c>
      <c r="D140" s="20"/>
      <c r="E140" s="20" t="s">
        <v>727</v>
      </c>
      <c r="F140" s="20"/>
      <c r="G140" s="20" t="s">
        <v>727</v>
      </c>
      <c r="H140" s="20"/>
      <c r="I140" s="9"/>
      <c r="J140" s="20">
        <f t="shared" si="0"/>
        <v>0</v>
      </c>
      <c r="K140" s="20">
        <f t="shared" si="1"/>
        <v>0</v>
      </c>
      <c r="L140" s="20">
        <f t="shared" si="2"/>
        <v>0</v>
      </c>
      <c r="M140" s="20">
        <f t="shared" si="3"/>
        <v>0</v>
      </c>
      <c r="N140" s="20">
        <f t="shared" si="4"/>
        <v>1</v>
      </c>
      <c r="O140" s="20">
        <f t="shared" si="5"/>
        <v>0</v>
      </c>
    </row>
    <row r="141" spans="2:19" ht="15.75" customHeight="1">
      <c r="B141" s="19" t="s">
        <v>831</v>
      </c>
      <c r="C141" s="19" t="s">
        <v>1153</v>
      </c>
      <c r="D141" s="20" t="s">
        <v>727</v>
      </c>
      <c r="E141" s="20"/>
      <c r="F141" s="20"/>
      <c r="G141" s="20" t="s">
        <v>727</v>
      </c>
      <c r="H141" s="20"/>
      <c r="I141" s="9"/>
      <c r="J141" s="20">
        <f t="shared" si="0"/>
        <v>0</v>
      </c>
      <c r="K141" s="20">
        <f t="shared" si="1"/>
        <v>1</v>
      </c>
      <c r="L141" s="20">
        <f t="shared" si="2"/>
        <v>0</v>
      </c>
      <c r="M141" s="20">
        <f t="shared" si="3"/>
        <v>0</v>
      </c>
      <c r="N141" s="20">
        <f t="shared" si="4"/>
        <v>0</v>
      </c>
      <c r="O141" s="20">
        <f t="shared" si="5"/>
        <v>0</v>
      </c>
    </row>
    <row r="142" spans="2:19" ht="15.75" customHeight="1">
      <c r="B142" s="19" t="s">
        <v>838</v>
      </c>
      <c r="C142" s="19" t="s">
        <v>1154</v>
      </c>
      <c r="D142" s="20" t="s">
        <v>727</v>
      </c>
      <c r="E142" s="20"/>
      <c r="F142" s="20"/>
      <c r="G142" s="20"/>
      <c r="H142" s="20" t="s">
        <v>727</v>
      </c>
      <c r="I142" s="9"/>
      <c r="J142" s="20">
        <f t="shared" si="0"/>
        <v>0</v>
      </c>
      <c r="K142" s="20">
        <f t="shared" si="1"/>
        <v>0</v>
      </c>
      <c r="L142" s="20">
        <f t="shared" si="2"/>
        <v>1</v>
      </c>
      <c r="M142" s="20">
        <f t="shared" si="3"/>
        <v>0</v>
      </c>
      <c r="N142" s="20">
        <f t="shared" si="4"/>
        <v>0</v>
      </c>
      <c r="O142" s="20">
        <f t="shared" si="5"/>
        <v>0</v>
      </c>
    </row>
    <row r="143" spans="2:19" ht="15.75" customHeight="1">
      <c r="B143" s="19" t="s">
        <v>838</v>
      </c>
      <c r="C143" s="19" t="s">
        <v>1155</v>
      </c>
      <c r="D143" s="20"/>
      <c r="E143" s="20" t="s">
        <v>727</v>
      </c>
      <c r="F143" s="20"/>
      <c r="G143" s="20"/>
      <c r="H143" s="20" t="s">
        <v>727</v>
      </c>
      <c r="I143" s="9"/>
      <c r="J143" s="20">
        <f t="shared" si="0"/>
        <v>0</v>
      </c>
      <c r="K143" s="20">
        <f t="shared" si="1"/>
        <v>0</v>
      </c>
      <c r="L143" s="20">
        <f t="shared" si="2"/>
        <v>0</v>
      </c>
      <c r="M143" s="20">
        <f t="shared" si="3"/>
        <v>0</v>
      </c>
      <c r="N143" s="20">
        <f t="shared" si="4"/>
        <v>0</v>
      </c>
      <c r="O143" s="20">
        <f t="shared" si="5"/>
        <v>1</v>
      </c>
    </row>
    <row r="144" spans="2:19" ht="15.75" customHeight="1">
      <c r="B144" s="19" t="s">
        <v>1156</v>
      </c>
      <c r="C144" s="19" t="s">
        <v>1157</v>
      </c>
      <c r="D144" s="20" t="s">
        <v>727</v>
      </c>
      <c r="E144" s="20"/>
      <c r="F144" s="20"/>
      <c r="G144" s="20" t="s">
        <v>727</v>
      </c>
      <c r="H144" s="20"/>
      <c r="I144" s="9"/>
      <c r="J144" s="20">
        <f t="shared" si="0"/>
        <v>0</v>
      </c>
      <c r="K144" s="20">
        <f t="shared" si="1"/>
        <v>1</v>
      </c>
      <c r="L144" s="20">
        <f t="shared" si="2"/>
        <v>0</v>
      </c>
      <c r="M144" s="20">
        <f t="shared" si="3"/>
        <v>0</v>
      </c>
      <c r="N144" s="20">
        <f t="shared" si="4"/>
        <v>0</v>
      </c>
      <c r="O144" s="20">
        <f t="shared" si="5"/>
        <v>0</v>
      </c>
    </row>
    <row r="145" spans="2:15" ht="15.75" customHeight="1">
      <c r="B145" s="19" t="s">
        <v>1156</v>
      </c>
      <c r="C145" s="19" t="s">
        <v>1158</v>
      </c>
      <c r="D145" s="20" t="s">
        <v>727</v>
      </c>
      <c r="E145" s="20"/>
      <c r="F145" s="20"/>
      <c r="G145" s="20" t="s">
        <v>727</v>
      </c>
      <c r="H145" s="20"/>
      <c r="I145" s="9"/>
      <c r="J145" s="20">
        <f t="shared" si="0"/>
        <v>0</v>
      </c>
      <c r="K145" s="20">
        <f t="shared" si="1"/>
        <v>1</v>
      </c>
      <c r="L145" s="20">
        <f t="shared" si="2"/>
        <v>0</v>
      </c>
      <c r="M145" s="20">
        <f t="shared" si="3"/>
        <v>0</v>
      </c>
      <c r="N145" s="20">
        <f t="shared" si="4"/>
        <v>0</v>
      </c>
      <c r="O145" s="20">
        <f t="shared" si="5"/>
        <v>0</v>
      </c>
    </row>
    <row r="146" spans="2:15" ht="15.75" customHeight="1">
      <c r="B146" s="19" t="s">
        <v>1159</v>
      </c>
      <c r="C146" s="19" t="s">
        <v>1160</v>
      </c>
      <c r="D146" s="20" t="s">
        <v>727</v>
      </c>
      <c r="E146" s="20"/>
      <c r="F146" s="20"/>
      <c r="G146" s="20"/>
      <c r="H146" s="20" t="s">
        <v>727</v>
      </c>
      <c r="I146" s="9"/>
      <c r="J146" s="20">
        <f t="shared" si="0"/>
        <v>0</v>
      </c>
      <c r="K146" s="20">
        <f t="shared" si="1"/>
        <v>0</v>
      </c>
      <c r="L146" s="20">
        <f t="shared" si="2"/>
        <v>1</v>
      </c>
      <c r="M146" s="20">
        <f t="shared" si="3"/>
        <v>0</v>
      </c>
      <c r="N146" s="20">
        <f t="shared" si="4"/>
        <v>0</v>
      </c>
      <c r="O146" s="20">
        <f t="shared" si="5"/>
        <v>0</v>
      </c>
    </row>
    <row r="147" spans="2:15" ht="15.75" customHeight="1">
      <c r="B147" s="19" t="s">
        <v>1161</v>
      </c>
      <c r="C147" s="19" t="s">
        <v>1162</v>
      </c>
      <c r="D147" s="20" t="s">
        <v>727</v>
      </c>
      <c r="E147" s="20"/>
      <c r="F147" s="20"/>
      <c r="G147" s="20"/>
      <c r="H147" s="20" t="s">
        <v>727</v>
      </c>
      <c r="I147" s="9"/>
      <c r="J147" s="20">
        <f t="shared" si="0"/>
        <v>0</v>
      </c>
      <c r="K147" s="20">
        <f t="shared" si="1"/>
        <v>0</v>
      </c>
      <c r="L147" s="20">
        <f t="shared" si="2"/>
        <v>1</v>
      </c>
      <c r="M147" s="20">
        <f t="shared" si="3"/>
        <v>0</v>
      </c>
      <c r="N147" s="20">
        <f t="shared" si="4"/>
        <v>0</v>
      </c>
      <c r="O147" s="20">
        <f t="shared" si="5"/>
        <v>0</v>
      </c>
    </row>
    <row r="148" spans="2:15" ht="15.75" customHeight="1">
      <c r="B148" s="19" t="s">
        <v>1163</v>
      </c>
      <c r="C148" s="19" t="s">
        <v>1164</v>
      </c>
      <c r="D148" s="20" t="s">
        <v>727</v>
      </c>
      <c r="E148" s="20"/>
      <c r="F148" s="20" t="s">
        <v>727</v>
      </c>
      <c r="G148" s="20"/>
      <c r="H148" s="20"/>
      <c r="I148" s="9"/>
      <c r="J148" s="20">
        <f t="shared" si="0"/>
        <v>1</v>
      </c>
      <c r="K148" s="20">
        <f t="shared" si="1"/>
        <v>0</v>
      </c>
      <c r="L148" s="20">
        <f t="shared" si="2"/>
        <v>0</v>
      </c>
      <c r="M148" s="20">
        <f t="shared" si="3"/>
        <v>0</v>
      </c>
      <c r="N148" s="20">
        <f t="shared" si="4"/>
        <v>0</v>
      </c>
      <c r="O148" s="20">
        <f t="shared" si="5"/>
        <v>0</v>
      </c>
    </row>
    <row r="149" spans="2:15" ht="15.75" customHeight="1">
      <c r="B149" s="19" t="s">
        <v>1165</v>
      </c>
      <c r="C149" s="19" t="s">
        <v>1166</v>
      </c>
      <c r="D149" s="20"/>
      <c r="E149" s="20" t="s">
        <v>727</v>
      </c>
      <c r="F149" s="20"/>
      <c r="G149" s="20" t="s">
        <v>727</v>
      </c>
      <c r="H149" s="20"/>
      <c r="I149" s="9"/>
      <c r="J149" s="20">
        <f t="shared" si="0"/>
        <v>0</v>
      </c>
      <c r="K149" s="20">
        <f t="shared" si="1"/>
        <v>0</v>
      </c>
      <c r="L149" s="20">
        <f t="shared" si="2"/>
        <v>0</v>
      </c>
      <c r="M149" s="20">
        <f t="shared" si="3"/>
        <v>0</v>
      </c>
      <c r="N149" s="20">
        <f t="shared" si="4"/>
        <v>1</v>
      </c>
      <c r="O149" s="20">
        <f t="shared" si="5"/>
        <v>0</v>
      </c>
    </row>
    <row r="150" spans="2:15" ht="15.75" customHeight="1">
      <c r="B150" s="19" t="s">
        <v>1165</v>
      </c>
      <c r="C150" s="19" t="s">
        <v>1167</v>
      </c>
      <c r="D150" s="20"/>
      <c r="E150" s="20" t="s">
        <v>727</v>
      </c>
      <c r="F150" s="20"/>
      <c r="G150" s="20" t="s">
        <v>727</v>
      </c>
      <c r="H150" s="20"/>
      <c r="I150" s="9"/>
      <c r="J150" s="20">
        <f t="shared" si="0"/>
        <v>0</v>
      </c>
      <c r="K150" s="20">
        <f t="shared" si="1"/>
        <v>0</v>
      </c>
      <c r="L150" s="20">
        <f t="shared" si="2"/>
        <v>0</v>
      </c>
      <c r="M150" s="20">
        <f t="shared" si="3"/>
        <v>0</v>
      </c>
      <c r="N150" s="20">
        <f t="shared" si="4"/>
        <v>1</v>
      </c>
      <c r="O150" s="20">
        <f t="shared" si="5"/>
        <v>0</v>
      </c>
    </row>
    <row r="151" spans="2:15" ht="15.75" customHeight="1">
      <c r="B151" s="19" t="s">
        <v>1165</v>
      </c>
      <c r="C151" s="19" t="s">
        <v>1168</v>
      </c>
      <c r="D151" s="20" t="s">
        <v>727</v>
      </c>
      <c r="E151" s="20"/>
      <c r="F151" s="20"/>
      <c r="G151" s="20" t="s">
        <v>727</v>
      </c>
      <c r="H151" s="20"/>
      <c r="I151" s="9"/>
      <c r="J151" s="20">
        <f t="shared" si="0"/>
        <v>0</v>
      </c>
      <c r="K151" s="20">
        <f t="shared" si="1"/>
        <v>1</v>
      </c>
      <c r="L151" s="20">
        <f t="shared" si="2"/>
        <v>0</v>
      </c>
      <c r="M151" s="20">
        <f t="shared" si="3"/>
        <v>0</v>
      </c>
      <c r="N151" s="20">
        <f t="shared" si="4"/>
        <v>0</v>
      </c>
      <c r="O151" s="20">
        <f t="shared" si="5"/>
        <v>0</v>
      </c>
    </row>
    <row r="152" spans="2:15" ht="15.75" customHeight="1">
      <c r="B152" s="19" t="s">
        <v>861</v>
      </c>
      <c r="C152" s="19" t="s">
        <v>1169</v>
      </c>
      <c r="D152" s="20" t="s">
        <v>727</v>
      </c>
      <c r="E152" s="20"/>
      <c r="F152" s="20"/>
      <c r="G152" s="20" t="s">
        <v>727</v>
      </c>
      <c r="H152" s="20"/>
      <c r="I152" s="9"/>
      <c r="J152" s="20">
        <f t="shared" si="0"/>
        <v>0</v>
      </c>
      <c r="K152" s="20">
        <f t="shared" si="1"/>
        <v>1</v>
      </c>
      <c r="L152" s="20">
        <f t="shared" si="2"/>
        <v>0</v>
      </c>
      <c r="M152" s="20">
        <f t="shared" si="3"/>
        <v>0</v>
      </c>
      <c r="N152" s="20">
        <f t="shared" si="4"/>
        <v>0</v>
      </c>
      <c r="O152" s="20">
        <f t="shared" si="5"/>
        <v>0</v>
      </c>
    </row>
    <row r="153" spans="2:15" ht="15.75" customHeight="1">
      <c r="B153" s="19" t="s">
        <v>1170</v>
      </c>
      <c r="C153" s="19" t="s">
        <v>1171</v>
      </c>
      <c r="D153" s="20" t="s">
        <v>727</v>
      </c>
      <c r="E153" s="20"/>
      <c r="F153" s="20" t="s">
        <v>727</v>
      </c>
      <c r="G153" s="20"/>
      <c r="H153" s="20"/>
      <c r="I153" s="9"/>
      <c r="J153" s="20">
        <f t="shared" si="0"/>
        <v>1</v>
      </c>
      <c r="K153" s="20">
        <f t="shared" si="1"/>
        <v>0</v>
      </c>
      <c r="L153" s="20">
        <f t="shared" si="2"/>
        <v>0</v>
      </c>
      <c r="M153" s="20">
        <f t="shared" si="3"/>
        <v>0</v>
      </c>
      <c r="N153" s="20">
        <f t="shared" si="4"/>
        <v>0</v>
      </c>
      <c r="O153" s="20">
        <f t="shared" si="5"/>
        <v>0</v>
      </c>
    </row>
    <row r="154" spans="2:15" ht="15.75" customHeight="1">
      <c r="B154" s="19" t="s">
        <v>867</v>
      </c>
      <c r="C154" s="19" t="s">
        <v>1172</v>
      </c>
      <c r="D154" s="20" t="s">
        <v>727</v>
      </c>
      <c r="E154" s="20"/>
      <c r="F154" s="20" t="s">
        <v>727</v>
      </c>
      <c r="G154" s="20"/>
      <c r="H154" s="20"/>
      <c r="I154" s="9"/>
      <c r="J154" s="20">
        <f t="shared" si="0"/>
        <v>1</v>
      </c>
      <c r="K154" s="20">
        <f t="shared" si="1"/>
        <v>0</v>
      </c>
      <c r="L154" s="20">
        <f t="shared" si="2"/>
        <v>0</v>
      </c>
      <c r="M154" s="20">
        <f t="shared" si="3"/>
        <v>0</v>
      </c>
      <c r="N154" s="20">
        <f t="shared" si="4"/>
        <v>0</v>
      </c>
      <c r="O154" s="20">
        <f t="shared" si="5"/>
        <v>0</v>
      </c>
    </row>
    <row r="155" spans="2:15" ht="15.75" customHeight="1">
      <c r="B155" s="19" t="s">
        <v>868</v>
      </c>
      <c r="C155" s="19" t="s">
        <v>1173</v>
      </c>
      <c r="D155" s="20" t="s">
        <v>727</v>
      </c>
      <c r="E155" s="20"/>
      <c r="F155" s="20"/>
      <c r="G155" s="20" t="s">
        <v>727</v>
      </c>
      <c r="H155" s="20"/>
      <c r="I155" s="9"/>
      <c r="J155" s="20">
        <f t="shared" si="0"/>
        <v>0</v>
      </c>
      <c r="K155" s="20">
        <f t="shared" si="1"/>
        <v>1</v>
      </c>
      <c r="L155" s="20">
        <f t="shared" si="2"/>
        <v>0</v>
      </c>
      <c r="M155" s="20">
        <f t="shared" si="3"/>
        <v>0</v>
      </c>
      <c r="N155" s="20">
        <f t="shared" si="4"/>
        <v>0</v>
      </c>
      <c r="O155" s="20">
        <f t="shared" si="5"/>
        <v>0</v>
      </c>
    </row>
    <row r="156" spans="2:15" ht="15.75" customHeight="1">
      <c r="B156" s="19" t="s">
        <v>1174</v>
      </c>
      <c r="C156" s="19" t="s">
        <v>1175</v>
      </c>
      <c r="D156" s="20" t="s">
        <v>727</v>
      </c>
      <c r="E156" s="20"/>
      <c r="F156" s="20"/>
      <c r="G156" s="20"/>
      <c r="H156" s="20" t="s">
        <v>727</v>
      </c>
      <c r="I156" s="9"/>
      <c r="J156" s="20">
        <f t="shared" si="0"/>
        <v>0</v>
      </c>
      <c r="K156" s="20">
        <f t="shared" si="1"/>
        <v>0</v>
      </c>
      <c r="L156" s="20">
        <f t="shared" si="2"/>
        <v>1</v>
      </c>
      <c r="M156" s="20">
        <f t="shared" si="3"/>
        <v>0</v>
      </c>
      <c r="N156" s="20">
        <f t="shared" si="4"/>
        <v>0</v>
      </c>
      <c r="O156" s="20">
        <f t="shared" si="5"/>
        <v>0</v>
      </c>
    </row>
    <row r="157" spans="2:15" ht="15.75" customHeight="1">
      <c r="B157" s="19" t="s">
        <v>1176</v>
      </c>
      <c r="C157" s="19" t="s">
        <v>1177</v>
      </c>
      <c r="D157" s="20" t="s">
        <v>727</v>
      </c>
      <c r="E157" s="20"/>
      <c r="F157" s="20"/>
      <c r="G157" s="20"/>
      <c r="H157" s="20" t="s">
        <v>727</v>
      </c>
      <c r="I157" s="9"/>
      <c r="J157" s="20">
        <f t="shared" si="0"/>
        <v>0</v>
      </c>
      <c r="K157" s="20">
        <f t="shared" si="1"/>
        <v>0</v>
      </c>
      <c r="L157" s="20">
        <f t="shared" si="2"/>
        <v>1</v>
      </c>
      <c r="M157" s="20">
        <f t="shared" si="3"/>
        <v>0</v>
      </c>
      <c r="N157" s="20">
        <f t="shared" si="4"/>
        <v>0</v>
      </c>
      <c r="O157" s="20">
        <f t="shared" si="5"/>
        <v>0</v>
      </c>
    </row>
    <row r="158" spans="2:15" ht="15.75" customHeight="1">
      <c r="B158" s="19" t="s">
        <v>1178</v>
      </c>
      <c r="C158" s="19" t="s">
        <v>1179</v>
      </c>
      <c r="D158" s="20" t="s">
        <v>727</v>
      </c>
      <c r="E158" s="20"/>
      <c r="F158" s="20" t="s">
        <v>727</v>
      </c>
      <c r="G158" s="20"/>
      <c r="H158" s="20"/>
      <c r="I158" s="9"/>
      <c r="J158" s="20">
        <f t="shared" si="0"/>
        <v>1</v>
      </c>
      <c r="K158" s="20">
        <f t="shared" si="1"/>
        <v>0</v>
      </c>
      <c r="L158" s="20">
        <f t="shared" si="2"/>
        <v>0</v>
      </c>
      <c r="M158" s="20">
        <f t="shared" si="3"/>
        <v>0</v>
      </c>
      <c r="N158" s="20">
        <f t="shared" si="4"/>
        <v>0</v>
      </c>
      <c r="O158" s="20">
        <f t="shared" si="5"/>
        <v>0</v>
      </c>
    </row>
    <row r="159" spans="2:15" ht="15.75" customHeight="1">
      <c r="B159" s="19" t="s">
        <v>1178</v>
      </c>
      <c r="C159" s="19" t="s">
        <v>1180</v>
      </c>
      <c r="D159" s="20"/>
      <c r="E159" s="20" t="s">
        <v>727</v>
      </c>
      <c r="F159" s="20" t="s">
        <v>727</v>
      </c>
      <c r="G159" s="20"/>
      <c r="H159" s="20"/>
      <c r="I159" s="9"/>
      <c r="J159" s="20">
        <f t="shared" si="0"/>
        <v>0</v>
      </c>
      <c r="K159" s="20">
        <f t="shared" si="1"/>
        <v>0</v>
      </c>
      <c r="L159" s="20">
        <f t="shared" si="2"/>
        <v>0</v>
      </c>
      <c r="M159" s="20">
        <f t="shared" si="3"/>
        <v>1</v>
      </c>
      <c r="N159" s="20">
        <f t="shared" si="4"/>
        <v>0</v>
      </c>
      <c r="O159" s="20">
        <f t="shared" si="5"/>
        <v>0</v>
      </c>
    </row>
    <row r="160" spans="2:15" ht="15.75" customHeight="1">
      <c r="B160" s="19" t="s">
        <v>1181</v>
      </c>
      <c r="C160" s="19" t="s">
        <v>1182</v>
      </c>
      <c r="D160" s="20" t="s">
        <v>727</v>
      </c>
      <c r="E160" s="20"/>
      <c r="F160" s="20"/>
      <c r="G160" s="20" t="s">
        <v>727</v>
      </c>
      <c r="H160" s="20"/>
      <c r="I160" s="9"/>
      <c r="J160" s="20">
        <f t="shared" si="0"/>
        <v>0</v>
      </c>
      <c r="K160" s="20">
        <f t="shared" si="1"/>
        <v>1</v>
      </c>
      <c r="L160" s="20">
        <f t="shared" si="2"/>
        <v>0</v>
      </c>
      <c r="M160" s="20">
        <f t="shared" si="3"/>
        <v>0</v>
      </c>
      <c r="N160" s="20">
        <f t="shared" si="4"/>
        <v>0</v>
      </c>
      <c r="O160" s="20">
        <f t="shared" si="5"/>
        <v>0</v>
      </c>
    </row>
    <row r="161" spans="2:15" ht="15.75" customHeight="1">
      <c r="B161" s="19" t="s">
        <v>873</v>
      </c>
      <c r="C161" s="19" t="s">
        <v>1183</v>
      </c>
      <c r="D161" s="20" t="s">
        <v>727</v>
      </c>
      <c r="E161" s="20"/>
      <c r="F161" s="20"/>
      <c r="G161" s="20" t="s">
        <v>727</v>
      </c>
      <c r="H161" s="20"/>
      <c r="I161" s="9"/>
      <c r="J161" s="20">
        <f t="shared" si="0"/>
        <v>0</v>
      </c>
      <c r="K161" s="20">
        <f t="shared" si="1"/>
        <v>1</v>
      </c>
      <c r="L161" s="20">
        <f t="shared" si="2"/>
        <v>0</v>
      </c>
      <c r="M161" s="20">
        <f t="shared" si="3"/>
        <v>0</v>
      </c>
      <c r="N161" s="20">
        <f t="shared" si="4"/>
        <v>0</v>
      </c>
      <c r="O161" s="20">
        <f t="shared" si="5"/>
        <v>0</v>
      </c>
    </row>
    <row r="162" spans="2:15" ht="15.75" customHeight="1">
      <c r="B162" s="19" t="s">
        <v>1184</v>
      </c>
      <c r="C162" s="19" t="s">
        <v>1185</v>
      </c>
      <c r="D162" s="20"/>
      <c r="E162" s="20" t="s">
        <v>727</v>
      </c>
      <c r="F162" s="20"/>
      <c r="G162" s="20" t="s">
        <v>727</v>
      </c>
      <c r="H162" s="20"/>
      <c r="I162" s="9"/>
      <c r="J162" s="20">
        <f t="shared" si="0"/>
        <v>0</v>
      </c>
      <c r="K162" s="20">
        <f t="shared" si="1"/>
        <v>0</v>
      </c>
      <c r="L162" s="20">
        <f t="shared" si="2"/>
        <v>0</v>
      </c>
      <c r="M162" s="20">
        <f t="shared" si="3"/>
        <v>0</v>
      </c>
      <c r="N162" s="20">
        <f t="shared" si="4"/>
        <v>1</v>
      </c>
      <c r="O162" s="20">
        <f t="shared" si="5"/>
        <v>0</v>
      </c>
    </row>
    <row r="163" spans="2:15" ht="15.75" customHeight="1">
      <c r="B163" s="19" t="s">
        <v>1184</v>
      </c>
      <c r="C163" s="19" t="s">
        <v>1186</v>
      </c>
      <c r="D163" s="20"/>
      <c r="E163" s="20" t="s">
        <v>727</v>
      </c>
      <c r="F163" s="20"/>
      <c r="G163" s="20" t="s">
        <v>727</v>
      </c>
      <c r="H163" s="20"/>
      <c r="I163" s="9"/>
      <c r="J163" s="20">
        <f t="shared" si="0"/>
        <v>0</v>
      </c>
      <c r="K163" s="20">
        <f t="shared" si="1"/>
        <v>0</v>
      </c>
      <c r="L163" s="20">
        <f t="shared" si="2"/>
        <v>0</v>
      </c>
      <c r="M163" s="20">
        <f t="shared" si="3"/>
        <v>0</v>
      </c>
      <c r="N163" s="20">
        <f t="shared" si="4"/>
        <v>1</v>
      </c>
      <c r="O163" s="20">
        <f t="shared" si="5"/>
        <v>0</v>
      </c>
    </row>
    <row r="164" spans="2:15" ht="15.75" customHeight="1">
      <c r="B164" s="19" t="s">
        <v>1187</v>
      </c>
      <c r="C164" s="19" t="s">
        <v>1188</v>
      </c>
      <c r="D164" s="20"/>
      <c r="E164" s="20" t="s">
        <v>727</v>
      </c>
      <c r="F164" s="20"/>
      <c r="G164" s="20" t="s">
        <v>727</v>
      </c>
      <c r="H164" s="20"/>
      <c r="I164" s="9"/>
      <c r="J164" s="20">
        <f t="shared" si="0"/>
        <v>0</v>
      </c>
      <c r="K164" s="20">
        <f t="shared" si="1"/>
        <v>0</v>
      </c>
      <c r="L164" s="20">
        <f t="shared" si="2"/>
        <v>0</v>
      </c>
      <c r="M164" s="20">
        <f t="shared" si="3"/>
        <v>0</v>
      </c>
      <c r="N164" s="20">
        <f t="shared" si="4"/>
        <v>1</v>
      </c>
      <c r="O164" s="20">
        <f t="shared" si="5"/>
        <v>0</v>
      </c>
    </row>
    <row r="165" spans="2:15" ht="15.75" customHeight="1">
      <c r="B165" s="19" t="s">
        <v>1189</v>
      </c>
      <c r="C165" s="19" t="s">
        <v>1190</v>
      </c>
      <c r="D165" s="20"/>
      <c r="E165" s="20" t="s">
        <v>727</v>
      </c>
      <c r="F165" s="20"/>
      <c r="G165" s="20" t="s">
        <v>727</v>
      </c>
      <c r="H165" s="20"/>
      <c r="I165" s="9"/>
      <c r="J165" s="20">
        <f t="shared" si="0"/>
        <v>0</v>
      </c>
      <c r="K165" s="20">
        <f t="shared" si="1"/>
        <v>0</v>
      </c>
      <c r="L165" s="20">
        <f t="shared" si="2"/>
        <v>0</v>
      </c>
      <c r="M165" s="20">
        <f t="shared" si="3"/>
        <v>0</v>
      </c>
      <c r="N165" s="20">
        <f t="shared" si="4"/>
        <v>1</v>
      </c>
      <c r="O165" s="20">
        <f t="shared" si="5"/>
        <v>0</v>
      </c>
    </row>
    <row r="166" spans="2:15" ht="15.75" customHeight="1">
      <c r="B166" s="19" t="s">
        <v>1191</v>
      </c>
      <c r="C166" s="19" t="s">
        <v>1192</v>
      </c>
      <c r="D166" s="58"/>
      <c r="E166" s="20" t="s">
        <v>727</v>
      </c>
      <c r="F166" s="20" t="s">
        <v>727</v>
      </c>
      <c r="G166" s="20"/>
      <c r="H166" s="20"/>
      <c r="I166" s="9"/>
      <c r="J166" s="20">
        <f t="shared" si="0"/>
        <v>0</v>
      </c>
      <c r="K166" s="20">
        <f t="shared" si="1"/>
        <v>0</v>
      </c>
      <c r="L166" s="20">
        <f t="shared" si="2"/>
        <v>0</v>
      </c>
      <c r="M166" s="20">
        <f t="shared" si="3"/>
        <v>1</v>
      </c>
      <c r="N166" s="20">
        <f t="shared" si="4"/>
        <v>0</v>
      </c>
      <c r="O166" s="20">
        <f t="shared" si="5"/>
        <v>0</v>
      </c>
    </row>
    <row r="167" spans="2:15" ht="15.75" customHeight="1">
      <c r="B167" s="19" t="s">
        <v>1191</v>
      </c>
      <c r="C167" s="19" t="s">
        <v>1193</v>
      </c>
      <c r="D167" s="58"/>
      <c r="E167" s="20" t="s">
        <v>727</v>
      </c>
      <c r="F167" s="20" t="s">
        <v>727</v>
      </c>
      <c r="G167" s="20"/>
      <c r="H167" s="20"/>
      <c r="I167" s="9"/>
      <c r="J167" s="20">
        <f t="shared" si="0"/>
        <v>0</v>
      </c>
      <c r="K167" s="20">
        <f t="shared" si="1"/>
        <v>0</v>
      </c>
      <c r="L167" s="20">
        <f t="shared" si="2"/>
        <v>0</v>
      </c>
      <c r="M167" s="20">
        <f t="shared" si="3"/>
        <v>1</v>
      </c>
      <c r="N167" s="20">
        <f t="shared" si="4"/>
        <v>0</v>
      </c>
      <c r="O167" s="20">
        <f t="shared" si="5"/>
        <v>0</v>
      </c>
    </row>
    <row r="168" spans="2:15" ht="15.75" customHeight="1">
      <c r="B168" s="19" t="s">
        <v>1191</v>
      </c>
      <c r="C168" s="19" t="s">
        <v>1194</v>
      </c>
      <c r="D168" s="58"/>
      <c r="E168" s="20" t="s">
        <v>727</v>
      </c>
      <c r="F168" s="20"/>
      <c r="G168" s="20" t="s">
        <v>727</v>
      </c>
      <c r="H168" s="20"/>
      <c r="I168" s="9"/>
      <c r="J168" s="20">
        <f t="shared" si="0"/>
        <v>0</v>
      </c>
      <c r="K168" s="20">
        <f t="shared" si="1"/>
        <v>0</v>
      </c>
      <c r="L168" s="20">
        <f t="shared" si="2"/>
        <v>0</v>
      </c>
      <c r="M168" s="20">
        <f t="shared" si="3"/>
        <v>0</v>
      </c>
      <c r="N168" s="20">
        <f t="shared" si="4"/>
        <v>1</v>
      </c>
      <c r="O168" s="20">
        <f t="shared" si="5"/>
        <v>0</v>
      </c>
    </row>
    <row r="169" spans="2:15" ht="15.75" customHeight="1">
      <c r="B169" s="19" t="s">
        <v>1195</v>
      </c>
      <c r="C169" s="19" t="s">
        <v>1196</v>
      </c>
      <c r="D169" s="20" t="s">
        <v>944</v>
      </c>
      <c r="E169" s="20" t="s">
        <v>944</v>
      </c>
      <c r="F169" s="20" t="s">
        <v>944</v>
      </c>
      <c r="G169" s="20" t="s">
        <v>944</v>
      </c>
      <c r="H169" s="20" t="s">
        <v>944</v>
      </c>
      <c r="I169" s="9"/>
      <c r="J169" s="20">
        <f t="shared" si="0"/>
        <v>0</v>
      </c>
      <c r="K169" s="20">
        <f t="shared" si="1"/>
        <v>0</v>
      </c>
      <c r="L169" s="20">
        <f t="shared" si="2"/>
        <v>0</v>
      </c>
      <c r="M169" s="20">
        <f t="shared" si="3"/>
        <v>0</v>
      </c>
      <c r="N169" s="20">
        <f t="shared" si="4"/>
        <v>0</v>
      </c>
      <c r="O169" s="20">
        <f t="shared" si="5"/>
        <v>0</v>
      </c>
    </row>
    <row r="170" spans="2:15" ht="15.75" customHeight="1">
      <c r="B170" s="19" t="s">
        <v>1197</v>
      </c>
      <c r="C170" s="19" t="s">
        <v>1198</v>
      </c>
      <c r="D170" s="20"/>
      <c r="E170" s="20" t="s">
        <v>727</v>
      </c>
      <c r="F170" s="20"/>
      <c r="G170" s="20" t="s">
        <v>727</v>
      </c>
      <c r="H170" s="20"/>
      <c r="I170" s="9"/>
      <c r="J170" s="20">
        <f t="shared" si="0"/>
        <v>0</v>
      </c>
      <c r="K170" s="20">
        <f t="shared" si="1"/>
        <v>0</v>
      </c>
      <c r="L170" s="20">
        <f t="shared" si="2"/>
        <v>0</v>
      </c>
      <c r="M170" s="20">
        <f t="shared" si="3"/>
        <v>0</v>
      </c>
      <c r="N170" s="20">
        <f t="shared" si="4"/>
        <v>1</v>
      </c>
      <c r="O170" s="20">
        <f t="shared" si="5"/>
        <v>0</v>
      </c>
    </row>
    <row r="171" spans="2:15" ht="15.75" customHeight="1">
      <c r="B171" s="19" t="s">
        <v>1199</v>
      </c>
      <c r="C171" s="19" t="s">
        <v>1200</v>
      </c>
      <c r="D171" s="20"/>
      <c r="E171" s="20" t="s">
        <v>727</v>
      </c>
      <c r="F171" s="20"/>
      <c r="G171" s="20" t="s">
        <v>727</v>
      </c>
      <c r="H171" s="20"/>
      <c r="I171" s="9"/>
      <c r="J171" s="20">
        <f t="shared" si="0"/>
        <v>0</v>
      </c>
      <c r="K171" s="20">
        <f t="shared" si="1"/>
        <v>0</v>
      </c>
      <c r="L171" s="20">
        <f t="shared" si="2"/>
        <v>0</v>
      </c>
      <c r="M171" s="20">
        <f t="shared" si="3"/>
        <v>0</v>
      </c>
      <c r="N171" s="20">
        <f t="shared" si="4"/>
        <v>1</v>
      </c>
      <c r="O171" s="20">
        <f t="shared" si="5"/>
        <v>0</v>
      </c>
    </row>
    <row r="172" spans="2:15" ht="15.75" customHeight="1">
      <c r="B172" s="19" t="s">
        <v>1201</v>
      </c>
      <c r="C172" s="19" t="s">
        <v>1202</v>
      </c>
      <c r="D172" s="20" t="s">
        <v>727</v>
      </c>
      <c r="E172" s="20"/>
      <c r="F172" s="20"/>
      <c r="G172" s="20" t="s">
        <v>727</v>
      </c>
      <c r="H172" s="20"/>
      <c r="I172" s="9"/>
      <c r="J172" s="20">
        <f t="shared" si="0"/>
        <v>0</v>
      </c>
      <c r="K172" s="20">
        <f t="shared" si="1"/>
        <v>1</v>
      </c>
      <c r="L172" s="20">
        <f t="shared" si="2"/>
        <v>0</v>
      </c>
      <c r="M172" s="20">
        <f t="shared" si="3"/>
        <v>0</v>
      </c>
      <c r="N172" s="20">
        <f t="shared" si="4"/>
        <v>0</v>
      </c>
      <c r="O172" s="20">
        <f t="shared" si="5"/>
        <v>0</v>
      </c>
    </row>
    <row r="173" spans="2:15" ht="15.75" customHeight="1">
      <c r="B173" s="19" t="s">
        <v>1203</v>
      </c>
      <c r="C173" s="19" t="s">
        <v>1204</v>
      </c>
      <c r="D173" s="20" t="s">
        <v>727</v>
      </c>
      <c r="E173" s="20"/>
      <c r="F173" s="20"/>
      <c r="G173" s="20"/>
      <c r="H173" s="20" t="s">
        <v>727</v>
      </c>
      <c r="I173" s="9"/>
      <c r="J173" s="20">
        <f t="shared" si="0"/>
        <v>0</v>
      </c>
      <c r="K173" s="20">
        <f t="shared" si="1"/>
        <v>0</v>
      </c>
      <c r="L173" s="20">
        <f t="shared" si="2"/>
        <v>1</v>
      </c>
      <c r="M173" s="20">
        <f t="shared" si="3"/>
        <v>0</v>
      </c>
      <c r="N173" s="20">
        <f t="shared" si="4"/>
        <v>0</v>
      </c>
      <c r="O173" s="20">
        <f t="shared" si="5"/>
        <v>0</v>
      </c>
    </row>
    <row r="174" spans="2:15" ht="15.75" customHeight="1">
      <c r="B174" s="19" t="s">
        <v>1203</v>
      </c>
      <c r="C174" s="19" t="s">
        <v>1205</v>
      </c>
      <c r="D174" s="20"/>
      <c r="E174" s="20" t="s">
        <v>727</v>
      </c>
      <c r="F174" s="20"/>
      <c r="G174" s="20" t="s">
        <v>727</v>
      </c>
      <c r="H174" s="20"/>
      <c r="I174" s="9"/>
      <c r="J174" s="20">
        <f t="shared" si="0"/>
        <v>0</v>
      </c>
      <c r="K174" s="20">
        <f t="shared" si="1"/>
        <v>0</v>
      </c>
      <c r="L174" s="20">
        <f t="shared" si="2"/>
        <v>0</v>
      </c>
      <c r="M174" s="20">
        <f t="shared" si="3"/>
        <v>0</v>
      </c>
      <c r="N174" s="20">
        <f t="shared" si="4"/>
        <v>1</v>
      </c>
      <c r="O174" s="20">
        <f t="shared" si="5"/>
        <v>0</v>
      </c>
    </row>
    <row r="175" spans="2:15" ht="15.75" customHeight="1">
      <c r="B175" s="19" t="s">
        <v>1203</v>
      </c>
      <c r="C175" s="19" t="s">
        <v>1206</v>
      </c>
      <c r="D175" s="20"/>
      <c r="E175" s="20" t="s">
        <v>727</v>
      </c>
      <c r="F175" s="20" t="s">
        <v>727</v>
      </c>
      <c r="G175" s="20"/>
      <c r="H175" s="20"/>
      <c r="I175" s="9"/>
      <c r="J175" s="20">
        <f t="shared" si="0"/>
        <v>0</v>
      </c>
      <c r="K175" s="20">
        <f t="shared" si="1"/>
        <v>0</v>
      </c>
      <c r="L175" s="20">
        <f t="shared" si="2"/>
        <v>0</v>
      </c>
      <c r="M175" s="20">
        <f t="shared" si="3"/>
        <v>1</v>
      </c>
      <c r="N175" s="20">
        <f t="shared" si="4"/>
        <v>0</v>
      </c>
      <c r="O175" s="20">
        <f t="shared" si="5"/>
        <v>0</v>
      </c>
    </row>
    <row r="176" spans="2:15" ht="15.75" customHeight="1">
      <c r="B176" s="19" t="s">
        <v>1203</v>
      </c>
      <c r="C176" s="19" t="s">
        <v>1207</v>
      </c>
      <c r="D176" s="20" t="s">
        <v>727</v>
      </c>
      <c r="E176" s="20"/>
      <c r="F176" s="20"/>
      <c r="G176" s="20"/>
      <c r="H176" s="20" t="s">
        <v>727</v>
      </c>
      <c r="I176" s="9"/>
      <c r="J176" s="20">
        <f t="shared" si="0"/>
        <v>0</v>
      </c>
      <c r="K176" s="20">
        <f t="shared" si="1"/>
        <v>0</v>
      </c>
      <c r="L176" s="20">
        <f t="shared" si="2"/>
        <v>1</v>
      </c>
      <c r="M176" s="20">
        <f t="shared" si="3"/>
        <v>0</v>
      </c>
      <c r="N176" s="20">
        <f t="shared" si="4"/>
        <v>0</v>
      </c>
      <c r="O176" s="20">
        <f t="shared" si="5"/>
        <v>0</v>
      </c>
    </row>
    <row r="177" spans="2:15" ht="15.75" customHeight="1">
      <c r="B177" s="19" t="s">
        <v>1208</v>
      </c>
      <c r="C177" s="19" t="s">
        <v>1209</v>
      </c>
      <c r="D177" s="20" t="s">
        <v>727</v>
      </c>
      <c r="E177" s="20"/>
      <c r="F177" s="20"/>
      <c r="G177" s="20" t="s">
        <v>727</v>
      </c>
      <c r="H177" s="20"/>
      <c r="I177" s="9"/>
      <c r="J177" s="20">
        <f t="shared" si="0"/>
        <v>0</v>
      </c>
      <c r="K177" s="20">
        <f t="shared" si="1"/>
        <v>1</v>
      </c>
      <c r="L177" s="20">
        <f t="shared" si="2"/>
        <v>0</v>
      </c>
      <c r="M177" s="20">
        <f t="shared" si="3"/>
        <v>0</v>
      </c>
      <c r="N177" s="20">
        <f t="shared" si="4"/>
        <v>0</v>
      </c>
      <c r="O177" s="20">
        <f t="shared" si="5"/>
        <v>0</v>
      </c>
    </row>
    <row r="178" spans="2:15" ht="15.75" customHeight="1">
      <c r="B178" s="19" t="s">
        <v>1208</v>
      </c>
      <c r="C178" s="19" t="s">
        <v>1210</v>
      </c>
      <c r="D178" s="20"/>
      <c r="E178" s="20" t="s">
        <v>727</v>
      </c>
      <c r="F178" s="20"/>
      <c r="G178" s="20" t="s">
        <v>727</v>
      </c>
      <c r="H178" s="20"/>
      <c r="I178" s="9"/>
      <c r="J178" s="20">
        <f t="shared" si="0"/>
        <v>0</v>
      </c>
      <c r="K178" s="20">
        <f t="shared" si="1"/>
        <v>0</v>
      </c>
      <c r="L178" s="20">
        <f t="shared" si="2"/>
        <v>0</v>
      </c>
      <c r="M178" s="20">
        <f t="shared" si="3"/>
        <v>0</v>
      </c>
      <c r="N178" s="20">
        <f t="shared" si="4"/>
        <v>1</v>
      </c>
      <c r="O178" s="20">
        <f t="shared" si="5"/>
        <v>0</v>
      </c>
    </row>
    <row r="179" spans="2:15" ht="15.75" customHeight="1">
      <c r="B179" s="19" t="s">
        <v>1211</v>
      </c>
      <c r="C179" s="19" t="s">
        <v>1212</v>
      </c>
      <c r="D179" s="20" t="s">
        <v>727</v>
      </c>
      <c r="E179" s="20"/>
      <c r="F179" s="20"/>
      <c r="G179" s="20" t="s">
        <v>727</v>
      </c>
      <c r="H179" s="20"/>
      <c r="I179" s="9"/>
      <c r="J179" s="20">
        <f t="shared" si="0"/>
        <v>0</v>
      </c>
      <c r="K179" s="20">
        <f t="shared" si="1"/>
        <v>1</v>
      </c>
      <c r="L179" s="20">
        <f t="shared" si="2"/>
        <v>0</v>
      </c>
      <c r="M179" s="20">
        <f t="shared" si="3"/>
        <v>0</v>
      </c>
      <c r="N179" s="20">
        <f t="shared" si="4"/>
        <v>0</v>
      </c>
      <c r="O179" s="20">
        <f t="shared" si="5"/>
        <v>0</v>
      </c>
    </row>
    <row r="180" spans="2:15" ht="15.75" customHeight="1">
      <c r="B180" s="19" t="s">
        <v>1213</v>
      </c>
      <c r="C180" s="19" t="s">
        <v>1214</v>
      </c>
      <c r="D180" s="20" t="s">
        <v>727</v>
      </c>
      <c r="E180" s="20"/>
      <c r="F180" s="20"/>
      <c r="G180" s="20" t="s">
        <v>727</v>
      </c>
      <c r="H180" s="20"/>
      <c r="I180" s="9"/>
      <c r="J180" s="20">
        <f t="shared" si="0"/>
        <v>0</v>
      </c>
      <c r="K180" s="20">
        <f t="shared" si="1"/>
        <v>1</v>
      </c>
      <c r="L180" s="20">
        <f t="shared" si="2"/>
        <v>0</v>
      </c>
      <c r="M180" s="20">
        <f t="shared" si="3"/>
        <v>0</v>
      </c>
      <c r="N180" s="20">
        <f t="shared" si="4"/>
        <v>0</v>
      </c>
      <c r="O180" s="20">
        <f t="shared" si="5"/>
        <v>0</v>
      </c>
    </row>
    <row r="181" spans="2:15" ht="15.75" customHeight="1">
      <c r="B181" s="19" t="s">
        <v>1215</v>
      </c>
      <c r="C181" s="19" t="s">
        <v>1216</v>
      </c>
      <c r="D181" s="20" t="s">
        <v>727</v>
      </c>
      <c r="E181" s="20"/>
      <c r="F181" s="20"/>
      <c r="G181" s="20"/>
      <c r="H181" s="20" t="s">
        <v>727</v>
      </c>
      <c r="I181" s="9"/>
      <c r="J181" s="20">
        <f t="shared" si="0"/>
        <v>0</v>
      </c>
      <c r="K181" s="20">
        <f t="shared" si="1"/>
        <v>0</v>
      </c>
      <c r="L181" s="20">
        <f t="shared" si="2"/>
        <v>1</v>
      </c>
      <c r="M181" s="20">
        <f t="shared" si="3"/>
        <v>0</v>
      </c>
      <c r="N181" s="20">
        <f t="shared" si="4"/>
        <v>0</v>
      </c>
      <c r="O181" s="20">
        <f t="shared" si="5"/>
        <v>0</v>
      </c>
    </row>
    <row r="182" spans="2:15" ht="15.75" customHeight="1">
      <c r="B182" s="19" t="s">
        <v>1217</v>
      </c>
      <c r="C182" s="19" t="s">
        <v>1218</v>
      </c>
      <c r="D182" s="20" t="s">
        <v>727</v>
      </c>
      <c r="E182" s="20"/>
      <c r="F182" s="20"/>
      <c r="G182" s="20" t="s">
        <v>727</v>
      </c>
      <c r="H182" s="20"/>
      <c r="I182" s="9"/>
      <c r="J182" s="20">
        <f t="shared" si="0"/>
        <v>0</v>
      </c>
      <c r="K182" s="20">
        <f t="shared" si="1"/>
        <v>1</v>
      </c>
      <c r="L182" s="20">
        <f t="shared" si="2"/>
        <v>0</v>
      </c>
      <c r="M182" s="20">
        <f t="shared" si="3"/>
        <v>0</v>
      </c>
      <c r="N182" s="20">
        <f t="shared" si="4"/>
        <v>0</v>
      </c>
      <c r="O182" s="20">
        <f t="shared" si="5"/>
        <v>0</v>
      </c>
    </row>
    <row r="183" spans="2:15" ht="15.75" customHeight="1">
      <c r="B183" s="19" t="s">
        <v>1217</v>
      </c>
      <c r="C183" s="19" t="s">
        <v>1219</v>
      </c>
      <c r="D183" s="20"/>
      <c r="E183" s="20" t="s">
        <v>727</v>
      </c>
      <c r="F183" s="20"/>
      <c r="G183" s="20" t="s">
        <v>727</v>
      </c>
      <c r="H183" s="20"/>
      <c r="I183" s="9"/>
      <c r="J183" s="20">
        <f t="shared" si="0"/>
        <v>0</v>
      </c>
      <c r="K183" s="20">
        <f t="shared" si="1"/>
        <v>0</v>
      </c>
      <c r="L183" s="20">
        <f t="shared" si="2"/>
        <v>0</v>
      </c>
      <c r="M183" s="20">
        <f t="shared" si="3"/>
        <v>0</v>
      </c>
      <c r="N183" s="20">
        <f t="shared" si="4"/>
        <v>1</v>
      </c>
      <c r="O183" s="20">
        <f t="shared" si="5"/>
        <v>0</v>
      </c>
    </row>
    <row r="184" spans="2:15" ht="15.75" customHeight="1">
      <c r="B184" s="19" t="s">
        <v>1217</v>
      </c>
      <c r="C184" s="19" t="s">
        <v>1220</v>
      </c>
      <c r="D184" s="20"/>
      <c r="E184" s="20" t="s">
        <v>727</v>
      </c>
      <c r="F184" s="20"/>
      <c r="G184" s="20" t="s">
        <v>727</v>
      </c>
      <c r="H184" s="20"/>
      <c r="I184" s="9"/>
      <c r="J184" s="20">
        <f t="shared" si="0"/>
        <v>0</v>
      </c>
      <c r="K184" s="20">
        <f t="shared" si="1"/>
        <v>0</v>
      </c>
      <c r="L184" s="20">
        <f t="shared" si="2"/>
        <v>0</v>
      </c>
      <c r="M184" s="20">
        <f t="shared" si="3"/>
        <v>0</v>
      </c>
      <c r="N184" s="20">
        <f t="shared" si="4"/>
        <v>1</v>
      </c>
      <c r="O184" s="20">
        <f t="shared" si="5"/>
        <v>0</v>
      </c>
    </row>
    <row r="185" spans="2:15" ht="15.75" customHeight="1">
      <c r="B185" s="19" t="s">
        <v>1217</v>
      </c>
      <c r="C185" s="19" t="s">
        <v>1221</v>
      </c>
      <c r="D185" s="20" t="s">
        <v>727</v>
      </c>
      <c r="E185" s="20"/>
      <c r="F185" s="20"/>
      <c r="G185" s="20" t="s">
        <v>727</v>
      </c>
      <c r="H185" s="20"/>
      <c r="I185" s="9"/>
      <c r="J185" s="20">
        <f t="shared" si="0"/>
        <v>0</v>
      </c>
      <c r="K185" s="20">
        <f t="shared" si="1"/>
        <v>1</v>
      </c>
      <c r="L185" s="20">
        <f t="shared" si="2"/>
        <v>0</v>
      </c>
      <c r="M185" s="20">
        <f t="shared" si="3"/>
        <v>0</v>
      </c>
      <c r="N185" s="20">
        <f t="shared" si="4"/>
        <v>0</v>
      </c>
      <c r="O185" s="20">
        <f t="shared" si="5"/>
        <v>0</v>
      </c>
    </row>
    <row r="186" spans="2:15" ht="15.75" customHeight="1">
      <c r="B186" s="19" t="s">
        <v>1222</v>
      </c>
      <c r="C186" s="19" t="s">
        <v>1223</v>
      </c>
      <c r="D186" s="20" t="s">
        <v>727</v>
      </c>
      <c r="E186" s="20"/>
      <c r="F186" s="20"/>
      <c r="G186" s="20"/>
      <c r="H186" s="20" t="s">
        <v>727</v>
      </c>
      <c r="I186" s="9"/>
      <c r="J186" s="20">
        <f t="shared" si="0"/>
        <v>0</v>
      </c>
      <c r="K186" s="20">
        <f t="shared" si="1"/>
        <v>0</v>
      </c>
      <c r="L186" s="20">
        <f t="shared" si="2"/>
        <v>1</v>
      </c>
      <c r="M186" s="20">
        <f t="shared" si="3"/>
        <v>0</v>
      </c>
      <c r="N186" s="20">
        <f t="shared" si="4"/>
        <v>0</v>
      </c>
      <c r="O186" s="20">
        <f t="shared" si="5"/>
        <v>0</v>
      </c>
    </row>
    <row r="187" spans="2:15" ht="15.75" customHeight="1">
      <c r="B187" s="19" t="s">
        <v>1222</v>
      </c>
      <c r="C187" s="19" t="s">
        <v>1224</v>
      </c>
      <c r="D187" s="20"/>
      <c r="E187" s="20" t="s">
        <v>727</v>
      </c>
      <c r="F187" s="20"/>
      <c r="G187" s="20"/>
      <c r="H187" s="20" t="s">
        <v>727</v>
      </c>
      <c r="I187" s="9"/>
      <c r="J187" s="20">
        <f t="shared" si="0"/>
        <v>0</v>
      </c>
      <c r="K187" s="20">
        <f t="shared" si="1"/>
        <v>0</v>
      </c>
      <c r="L187" s="20">
        <f t="shared" si="2"/>
        <v>0</v>
      </c>
      <c r="M187" s="20">
        <f t="shared" si="3"/>
        <v>0</v>
      </c>
      <c r="N187" s="20">
        <f t="shared" si="4"/>
        <v>0</v>
      </c>
      <c r="O187" s="20">
        <f t="shared" si="5"/>
        <v>1</v>
      </c>
    </row>
    <row r="188" spans="2:15" ht="15.75" customHeight="1">
      <c r="B188" s="19" t="s">
        <v>1225</v>
      </c>
      <c r="C188" s="19" t="s">
        <v>1226</v>
      </c>
      <c r="D188" s="20" t="s">
        <v>727</v>
      </c>
      <c r="E188" s="20"/>
      <c r="F188" s="20"/>
      <c r="G188" s="20"/>
      <c r="H188" s="20" t="s">
        <v>727</v>
      </c>
      <c r="I188" s="9"/>
      <c r="J188" s="20">
        <f t="shared" si="0"/>
        <v>0</v>
      </c>
      <c r="K188" s="20">
        <f t="shared" si="1"/>
        <v>0</v>
      </c>
      <c r="L188" s="20">
        <f t="shared" si="2"/>
        <v>1</v>
      </c>
      <c r="M188" s="20">
        <f t="shared" si="3"/>
        <v>0</v>
      </c>
      <c r="N188" s="20">
        <f t="shared" si="4"/>
        <v>0</v>
      </c>
      <c r="O188" s="20">
        <f t="shared" si="5"/>
        <v>0</v>
      </c>
    </row>
    <row r="189" spans="2:15" ht="15.75" customHeight="1">
      <c r="B189" s="19" t="s">
        <v>1225</v>
      </c>
      <c r="C189" s="19" t="s">
        <v>1227</v>
      </c>
      <c r="D189" s="20"/>
      <c r="E189" s="20" t="s">
        <v>727</v>
      </c>
      <c r="F189" s="20" t="s">
        <v>727</v>
      </c>
      <c r="G189" s="20"/>
      <c r="H189" s="20"/>
      <c r="I189" s="9"/>
      <c r="J189" s="20">
        <f t="shared" si="0"/>
        <v>0</v>
      </c>
      <c r="K189" s="20">
        <f t="shared" si="1"/>
        <v>0</v>
      </c>
      <c r="L189" s="20">
        <f t="shared" si="2"/>
        <v>0</v>
      </c>
      <c r="M189" s="20">
        <f t="shared" si="3"/>
        <v>1</v>
      </c>
      <c r="N189" s="20">
        <f t="shared" si="4"/>
        <v>0</v>
      </c>
      <c r="O189" s="20">
        <f t="shared" si="5"/>
        <v>0</v>
      </c>
    </row>
    <row r="190" spans="2:15" ht="15.75" customHeight="1">
      <c r="B190" s="19" t="s">
        <v>1225</v>
      </c>
      <c r="C190" s="19" t="s">
        <v>1228</v>
      </c>
      <c r="D190" s="20"/>
      <c r="E190" s="20" t="s">
        <v>727</v>
      </c>
      <c r="F190" s="20"/>
      <c r="G190" s="20" t="s">
        <v>727</v>
      </c>
      <c r="H190" s="20"/>
      <c r="I190" s="9"/>
      <c r="J190" s="20">
        <f t="shared" si="0"/>
        <v>0</v>
      </c>
      <c r="K190" s="20">
        <f t="shared" si="1"/>
        <v>0</v>
      </c>
      <c r="L190" s="20">
        <f t="shared" si="2"/>
        <v>0</v>
      </c>
      <c r="M190" s="20">
        <f t="shared" si="3"/>
        <v>0</v>
      </c>
      <c r="N190" s="20">
        <f t="shared" si="4"/>
        <v>1</v>
      </c>
      <c r="O190" s="20">
        <f t="shared" si="5"/>
        <v>0</v>
      </c>
    </row>
    <row r="191" spans="2:15" ht="15.75" customHeight="1">
      <c r="B191" s="19" t="s">
        <v>1229</v>
      </c>
      <c r="C191" s="19" t="s">
        <v>1230</v>
      </c>
      <c r="D191" s="20"/>
      <c r="E191" s="20" t="s">
        <v>727</v>
      </c>
      <c r="F191" s="20" t="s">
        <v>727</v>
      </c>
      <c r="G191" s="20"/>
      <c r="H191" s="20"/>
      <c r="I191" s="9"/>
      <c r="J191" s="20">
        <f t="shared" si="0"/>
        <v>0</v>
      </c>
      <c r="K191" s="20">
        <f t="shared" si="1"/>
        <v>0</v>
      </c>
      <c r="L191" s="20">
        <f t="shared" si="2"/>
        <v>0</v>
      </c>
      <c r="M191" s="20">
        <f t="shared" si="3"/>
        <v>1</v>
      </c>
      <c r="N191" s="20">
        <f t="shared" si="4"/>
        <v>0</v>
      </c>
      <c r="O191" s="20">
        <f t="shared" si="5"/>
        <v>0</v>
      </c>
    </row>
    <row r="192" spans="2:15" ht="15.75" customHeight="1">
      <c r="B192" s="19" t="s">
        <v>1231</v>
      </c>
      <c r="C192" s="19" t="s">
        <v>1232</v>
      </c>
      <c r="D192" s="20" t="s">
        <v>727</v>
      </c>
      <c r="E192" s="20"/>
      <c r="F192" s="20"/>
      <c r="G192" s="20" t="s">
        <v>727</v>
      </c>
      <c r="H192" s="20"/>
      <c r="I192" s="9"/>
      <c r="J192" s="20">
        <f t="shared" si="0"/>
        <v>0</v>
      </c>
      <c r="K192" s="20">
        <f t="shared" si="1"/>
        <v>1</v>
      </c>
      <c r="L192" s="20">
        <f t="shared" si="2"/>
        <v>0</v>
      </c>
      <c r="M192" s="20">
        <f t="shared" si="3"/>
        <v>0</v>
      </c>
      <c r="N192" s="20">
        <f t="shared" si="4"/>
        <v>0</v>
      </c>
      <c r="O192" s="20">
        <f t="shared" si="5"/>
        <v>0</v>
      </c>
    </row>
    <row r="193" spans="2:15" ht="15.75" customHeight="1">
      <c r="B193" s="19" t="s">
        <v>1233</v>
      </c>
      <c r="C193" s="19" t="s">
        <v>1234</v>
      </c>
      <c r="D193" s="20" t="s">
        <v>727</v>
      </c>
      <c r="E193" s="20"/>
      <c r="F193" s="20"/>
      <c r="G193" s="20" t="s">
        <v>727</v>
      </c>
      <c r="H193" s="20"/>
      <c r="I193" s="9"/>
      <c r="J193" s="20">
        <f t="shared" si="0"/>
        <v>0</v>
      </c>
      <c r="K193" s="20">
        <f t="shared" si="1"/>
        <v>1</v>
      </c>
      <c r="L193" s="20">
        <f t="shared" si="2"/>
        <v>0</v>
      </c>
      <c r="M193" s="20">
        <f t="shared" si="3"/>
        <v>0</v>
      </c>
      <c r="N193" s="20">
        <f t="shared" si="4"/>
        <v>0</v>
      </c>
      <c r="O193" s="20">
        <f t="shared" si="5"/>
        <v>0</v>
      </c>
    </row>
    <row r="194" spans="2:15" ht="15.75" customHeight="1">
      <c r="B194" s="19" t="s">
        <v>1235</v>
      </c>
      <c r="C194" s="19" t="s">
        <v>1236</v>
      </c>
      <c r="D194" s="20" t="s">
        <v>727</v>
      </c>
      <c r="E194" s="20"/>
      <c r="F194" s="20" t="s">
        <v>727</v>
      </c>
      <c r="G194" s="20"/>
      <c r="H194" s="20"/>
      <c r="I194" s="9"/>
      <c r="J194" s="20">
        <f t="shared" si="0"/>
        <v>1</v>
      </c>
      <c r="K194" s="20">
        <f t="shared" si="1"/>
        <v>0</v>
      </c>
      <c r="L194" s="20">
        <f t="shared" si="2"/>
        <v>0</v>
      </c>
      <c r="M194" s="20">
        <f t="shared" si="3"/>
        <v>0</v>
      </c>
      <c r="N194" s="20">
        <f t="shared" si="4"/>
        <v>0</v>
      </c>
      <c r="O194" s="20">
        <f t="shared" si="5"/>
        <v>0</v>
      </c>
    </row>
    <row r="195" spans="2:15" ht="15.75" customHeight="1">
      <c r="B195" s="19" t="s">
        <v>1235</v>
      </c>
      <c r="C195" s="19" t="s">
        <v>1237</v>
      </c>
      <c r="D195" s="20"/>
      <c r="E195" s="20" t="s">
        <v>727</v>
      </c>
      <c r="F195" s="20" t="s">
        <v>727</v>
      </c>
      <c r="G195" s="20"/>
      <c r="H195" s="20"/>
      <c r="I195" s="9"/>
      <c r="J195" s="20">
        <f t="shared" si="0"/>
        <v>0</v>
      </c>
      <c r="K195" s="20">
        <f t="shared" si="1"/>
        <v>0</v>
      </c>
      <c r="L195" s="20">
        <f t="shared" si="2"/>
        <v>0</v>
      </c>
      <c r="M195" s="20">
        <f t="shared" si="3"/>
        <v>1</v>
      </c>
      <c r="N195" s="20">
        <f t="shared" si="4"/>
        <v>0</v>
      </c>
      <c r="O195" s="20">
        <f t="shared" si="5"/>
        <v>0</v>
      </c>
    </row>
    <row r="196" spans="2:15" ht="15.75" customHeight="1">
      <c r="B196" s="19" t="s">
        <v>1235</v>
      </c>
      <c r="C196" s="19" t="s">
        <v>1238</v>
      </c>
      <c r="D196" s="20"/>
      <c r="E196" s="20" t="s">
        <v>727</v>
      </c>
      <c r="F196" s="20" t="s">
        <v>727</v>
      </c>
      <c r="G196" s="20"/>
      <c r="H196" s="20"/>
      <c r="I196" s="9"/>
      <c r="J196" s="20">
        <f t="shared" si="0"/>
        <v>0</v>
      </c>
      <c r="K196" s="20">
        <f t="shared" si="1"/>
        <v>0</v>
      </c>
      <c r="L196" s="20">
        <f t="shared" si="2"/>
        <v>0</v>
      </c>
      <c r="M196" s="20">
        <f t="shared" si="3"/>
        <v>1</v>
      </c>
      <c r="N196" s="20">
        <f t="shared" si="4"/>
        <v>0</v>
      </c>
      <c r="O196" s="20">
        <f t="shared" si="5"/>
        <v>0</v>
      </c>
    </row>
    <row r="197" spans="2:15" ht="15.75" customHeight="1">
      <c r="B197" s="19" t="s">
        <v>1239</v>
      </c>
      <c r="C197" s="19" t="s">
        <v>1240</v>
      </c>
      <c r="D197" s="20" t="s">
        <v>727</v>
      </c>
      <c r="E197" s="20"/>
      <c r="F197" s="20"/>
      <c r="G197" s="20"/>
      <c r="H197" s="20" t="s">
        <v>727</v>
      </c>
      <c r="I197" s="9"/>
      <c r="J197" s="20">
        <f t="shared" si="0"/>
        <v>0</v>
      </c>
      <c r="K197" s="20">
        <f t="shared" si="1"/>
        <v>0</v>
      </c>
      <c r="L197" s="20">
        <f t="shared" si="2"/>
        <v>1</v>
      </c>
      <c r="M197" s="20">
        <f t="shared" si="3"/>
        <v>0</v>
      </c>
      <c r="N197" s="20">
        <f t="shared" si="4"/>
        <v>0</v>
      </c>
      <c r="O197" s="20">
        <f t="shared" si="5"/>
        <v>0</v>
      </c>
    </row>
    <row r="198" spans="2:15" ht="15.75" customHeight="1">
      <c r="B198" s="19" t="s">
        <v>1239</v>
      </c>
      <c r="C198" s="19" t="s">
        <v>1241</v>
      </c>
      <c r="D198" s="20"/>
      <c r="E198" s="20" t="s">
        <v>727</v>
      </c>
      <c r="F198" s="20"/>
      <c r="G198" s="20" t="s">
        <v>727</v>
      </c>
      <c r="H198" s="20"/>
      <c r="I198" s="9"/>
      <c r="J198" s="20">
        <f t="shared" si="0"/>
        <v>0</v>
      </c>
      <c r="K198" s="20">
        <f t="shared" si="1"/>
        <v>0</v>
      </c>
      <c r="L198" s="20">
        <f t="shared" si="2"/>
        <v>0</v>
      </c>
      <c r="M198" s="20">
        <f t="shared" si="3"/>
        <v>0</v>
      </c>
      <c r="N198" s="20">
        <f t="shared" si="4"/>
        <v>1</v>
      </c>
      <c r="O198" s="20">
        <f t="shared" si="5"/>
        <v>0</v>
      </c>
    </row>
    <row r="199" spans="2:15" ht="15.75" customHeight="1">
      <c r="B199" s="19" t="s">
        <v>1239</v>
      </c>
      <c r="C199" s="19" t="s">
        <v>1242</v>
      </c>
      <c r="D199" s="20"/>
      <c r="E199" s="20" t="s">
        <v>727</v>
      </c>
      <c r="F199" s="20"/>
      <c r="G199" s="20" t="s">
        <v>727</v>
      </c>
      <c r="H199" s="20"/>
      <c r="I199" s="9"/>
      <c r="J199" s="20">
        <f t="shared" si="0"/>
        <v>0</v>
      </c>
      <c r="K199" s="20">
        <f t="shared" si="1"/>
        <v>0</v>
      </c>
      <c r="L199" s="20">
        <f t="shared" si="2"/>
        <v>0</v>
      </c>
      <c r="M199" s="20">
        <f t="shared" si="3"/>
        <v>0</v>
      </c>
      <c r="N199" s="20">
        <f t="shared" si="4"/>
        <v>1</v>
      </c>
      <c r="O199" s="20">
        <f t="shared" si="5"/>
        <v>0</v>
      </c>
    </row>
    <row r="200" spans="2:15" ht="15.75" customHeight="1">
      <c r="B200" s="19" t="s">
        <v>1239</v>
      </c>
      <c r="C200" s="19" t="s">
        <v>1243</v>
      </c>
      <c r="D200" s="20"/>
      <c r="E200" s="20" t="s">
        <v>727</v>
      </c>
      <c r="F200" s="20" t="s">
        <v>727</v>
      </c>
      <c r="G200" s="20"/>
      <c r="H200" s="20"/>
      <c r="I200" s="9"/>
      <c r="J200" s="20">
        <f t="shared" si="0"/>
        <v>0</v>
      </c>
      <c r="K200" s="20">
        <f t="shared" si="1"/>
        <v>0</v>
      </c>
      <c r="L200" s="20">
        <f t="shared" si="2"/>
        <v>0</v>
      </c>
      <c r="M200" s="20">
        <f t="shared" si="3"/>
        <v>1</v>
      </c>
      <c r="N200" s="20">
        <f t="shared" si="4"/>
        <v>0</v>
      </c>
      <c r="O200" s="20">
        <f t="shared" si="5"/>
        <v>0</v>
      </c>
    </row>
    <row r="201" spans="2:15" ht="15.75" customHeight="1">
      <c r="B201" s="19" t="s">
        <v>1244</v>
      </c>
      <c r="C201" s="19" t="s">
        <v>1245</v>
      </c>
      <c r="D201" s="20"/>
      <c r="E201" s="20" t="s">
        <v>727</v>
      </c>
      <c r="F201" s="20"/>
      <c r="G201" s="20"/>
      <c r="H201" s="20" t="s">
        <v>727</v>
      </c>
      <c r="I201" s="9"/>
      <c r="J201" s="20">
        <f t="shared" si="0"/>
        <v>0</v>
      </c>
      <c r="K201" s="20">
        <f t="shared" si="1"/>
        <v>0</v>
      </c>
      <c r="L201" s="20">
        <f t="shared" si="2"/>
        <v>0</v>
      </c>
      <c r="M201" s="20">
        <f t="shared" si="3"/>
        <v>0</v>
      </c>
      <c r="N201" s="20">
        <f t="shared" si="4"/>
        <v>0</v>
      </c>
      <c r="O201" s="20">
        <f t="shared" si="5"/>
        <v>1</v>
      </c>
    </row>
    <row r="202" spans="2:15" ht="15.75" customHeight="1">
      <c r="B202" s="19" t="s">
        <v>1246</v>
      </c>
      <c r="C202" s="19" t="s">
        <v>1247</v>
      </c>
      <c r="D202" s="20"/>
      <c r="E202" s="20" t="s">
        <v>727</v>
      </c>
      <c r="F202" s="20"/>
      <c r="G202" s="20" t="s">
        <v>727</v>
      </c>
      <c r="H202" s="20"/>
      <c r="I202" s="9"/>
      <c r="J202" s="20">
        <f t="shared" si="0"/>
        <v>0</v>
      </c>
      <c r="K202" s="20">
        <f t="shared" si="1"/>
        <v>0</v>
      </c>
      <c r="L202" s="20">
        <f t="shared" si="2"/>
        <v>0</v>
      </c>
      <c r="M202" s="20">
        <f t="shared" si="3"/>
        <v>0</v>
      </c>
      <c r="N202" s="20">
        <f t="shared" si="4"/>
        <v>1</v>
      </c>
      <c r="O202" s="20">
        <f t="shared" si="5"/>
        <v>0</v>
      </c>
    </row>
    <row r="203" spans="2:15" ht="15.75" customHeight="1">
      <c r="B203" s="19" t="s">
        <v>1246</v>
      </c>
      <c r="C203" s="19" t="s">
        <v>1248</v>
      </c>
      <c r="D203" s="20"/>
      <c r="E203" s="20" t="s">
        <v>727</v>
      </c>
      <c r="F203" s="20"/>
      <c r="G203" s="20" t="s">
        <v>727</v>
      </c>
      <c r="H203" s="20"/>
      <c r="I203" s="9"/>
      <c r="J203" s="20">
        <f t="shared" si="0"/>
        <v>0</v>
      </c>
      <c r="K203" s="20">
        <f t="shared" si="1"/>
        <v>0</v>
      </c>
      <c r="L203" s="20">
        <f t="shared" si="2"/>
        <v>0</v>
      </c>
      <c r="M203" s="20">
        <f t="shared" si="3"/>
        <v>0</v>
      </c>
      <c r="N203" s="20">
        <f t="shared" si="4"/>
        <v>1</v>
      </c>
      <c r="O203" s="20">
        <f t="shared" si="5"/>
        <v>0</v>
      </c>
    </row>
    <row r="204" spans="2:15" ht="15.75" customHeight="1">
      <c r="B204" s="19" t="s">
        <v>1246</v>
      </c>
      <c r="C204" s="19" t="s">
        <v>1249</v>
      </c>
      <c r="D204" s="20"/>
      <c r="E204" s="20" t="s">
        <v>727</v>
      </c>
      <c r="F204" s="20"/>
      <c r="G204" s="20" t="s">
        <v>727</v>
      </c>
      <c r="H204" s="20"/>
      <c r="I204" s="9"/>
      <c r="J204" s="20">
        <f t="shared" si="0"/>
        <v>0</v>
      </c>
      <c r="K204" s="20">
        <f t="shared" si="1"/>
        <v>0</v>
      </c>
      <c r="L204" s="20">
        <f t="shared" si="2"/>
        <v>0</v>
      </c>
      <c r="M204" s="20">
        <f t="shared" si="3"/>
        <v>0</v>
      </c>
      <c r="N204" s="20">
        <f t="shared" si="4"/>
        <v>1</v>
      </c>
      <c r="O204" s="20">
        <f t="shared" si="5"/>
        <v>0</v>
      </c>
    </row>
    <row r="205" spans="2:15" ht="15.75" customHeight="1">
      <c r="B205" s="19" t="s">
        <v>1246</v>
      </c>
      <c r="C205" s="19" t="s">
        <v>1250</v>
      </c>
      <c r="D205" s="20"/>
      <c r="E205" s="20" t="s">
        <v>727</v>
      </c>
      <c r="F205" s="20"/>
      <c r="G205" s="20" t="s">
        <v>727</v>
      </c>
      <c r="H205" s="20"/>
      <c r="I205" s="9"/>
      <c r="J205" s="20">
        <f t="shared" si="0"/>
        <v>0</v>
      </c>
      <c r="K205" s="20">
        <f t="shared" si="1"/>
        <v>0</v>
      </c>
      <c r="L205" s="20">
        <f t="shared" si="2"/>
        <v>0</v>
      </c>
      <c r="M205" s="20">
        <f t="shared" si="3"/>
        <v>0</v>
      </c>
      <c r="N205" s="20">
        <f t="shared" si="4"/>
        <v>1</v>
      </c>
      <c r="O205" s="20">
        <f t="shared" si="5"/>
        <v>0</v>
      </c>
    </row>
    <row r="206" spans="2:15" ht="15.75" customHeight="1">
      <c r="B206" s="19" t="s">
        <v>1251</v>
      </c>
      <c r="C206" s="19" t="s">
        <v>1252</v>
      </c>
      <c r="D206" s="20"/>
      <c r="E206" s="20" t="s">
        <v>727</v>
      </c>
      <c r="F206" s="20"/>
      <c r="G206" s="20" t="s">
        <v>727</v>
      </c>
      <c r="H206" s="20"/>
      <c r="I206" s="9"/>
      <c r="J206" s="20">
        <f t="shared" si="0"/>
        <v>0</v>
      </c>
      <c r="K206" s="20">
        <f t="shared" si="1"/>
        <v>0</v>
      </c>
      <c r="L206" s="20">
        <f t="shared" si="2"/>
        <v>0</v>
      </c>
      <c r="M206" s="20">
        <f t="shared" si="3"/>
        <v>0</v>
      </c>
      <c r="N206" s="20">
        <f t="shared" si="4"/>
        <v>1</v>
      </c>
      <c r="O206" s="20">
        <f t="shared" si="5"/>
        <v>0</v>
      </c>
    </row>
    <row r="207" spans="2:15" ht="15.75" customHeight="1">
      <c r="B207" s="19" t="s">
        <v>1253</v>
      </c>
      <c r="C207" s="19" t="s">
        <v>1254</v>
      </c>
      <c r="D207" s="20" t="s">
        <v>727</v>
      </c>
      <c r="E207" s="20"/>
      <c r="F207" s="20"/>
      <c r="G207" s="20" t="s">
        <v>727</v>
      </c>
      <c r="H207" s="20"/>
      <c r="I207" s="9"/>
      <c r="J207" s="20">
        <f t="shared" si="0"/>
        <v>0</v>
      </c>
      <c r="K207" s="20">
        <f t="shared" si="1"/>
        <v>1</v>
      </c>
      <c r="L207" s="20">
        <f t="shared" si="2"/>
        <v>0</v>
      </c>
      <c r="M207" s="20">
        <f t="shared" si="3"/>
        <v>0</v>
      </c>
      <c r="N207" s="20">
        <f t="shared" si="4"/>
        <v>0</v>
      </c>
      <c r="O207" s="20">
        <f t="shared" si="5"/>
        <v>0</v>
      </c>
    </row>
    <row r="208" spans="2:15" ht="15.75" customHeight="1">
      <c r="B208" s="19" t="s">
        <v>1255</v>
      </c>
      <c r="C208" s="19" t="s">
        <v>1256</v>
      </c>
      <c r="D208" s="20" t="s">
        <v>727</v>
      </c>
      <c r="E208" s="20"/>
      <c r="F208" s="20" t="s">
        <v>727</v>
      </c>
      <c r="G208" s="20"/>
      <c r="H208" s="20"/>
      <c r="I208" s="9"/>
      <c r="J208" s="20">
        <f t="shared" si="0"/>
        <v>1</v>
      </c>
      <c r="K208" s="20">
        <f t="shared" si="1"/>
        <v>0</v>
      </c>
      <c r="L208" s="20">
        <f t="shared" si="2"/>
        <v>0</v>
      </c>
      <c r="M208" s="20">
        <f t="shared" si="3"/>
        <v>0</v>
      </c>
      <c r="N208" s="20">
        <f t="shared" si="4"/>
        <v>0</v>
      </c>
      <c r="O208" s="20">
        <f t="shared" si="5"/>
        <v>0</v>
      </c>
    </row>
    <row r="209" spans="2:15" ht="15.75" customHeight="1">
      <c r="B209" s="19" t="s">
        <v>1255</v>
      </c>
      <c r="C209" s="19" t="s">
        <v>1257</v>
      </c>
      <c r="D209" s="20" t="s">
        <v>727</v>
      </c>
      <c r="E209" s="20"/>
      <c r="F209" s="20"/>
      <c r="G209" s="20" t="s">
        <v>727</v>
      </c>
      <c r="H209" s="20"/>
      <c r="I209" s="9"/>
      <c r="J209" s="20">
        <f t="shared" si="0"/>
        <v>0</v>
      </c>
      <c r="K209" s="20">
        <f t="shared" si="1"/>
        <v>1</v>
      </c>
      <c r="L209" s="20">
        <f t="shared" si="2"/>
        <v>0</v>
      </c>
      <c r="M209" s="20">
        <f t="shared" si="3"/>
        <v>0</v>
      </c>
      <c r="N209" s="20">
        <f t="shared" si="4"/>
        <v>0</v>
      </c>
      <c r="O209" s="20">
        <f t="shared" si="5"/>
        <v>0</v>
      </c>
    </row>
    <row r="210" spans="2:15" ht="15.75" customHeight="1">
      <c r="B210" s="19" t="s">
        <v>1258</v>
      </c>
      <c r="C210" s="19" t="s">
        <v>1259</v>
      </c>
      <c r="D210" s="20" t="s">
        <v>727</v>
      </c>
      <c r="E210" s="20"/>
      <c r="F210" s="20"/>
      <c r="G210" s="20" t="s">
        <v>727</v>
      </c>
      <c r="H210" s="20"/>
      <c r="I210" s="9"/>
      <c r="J210" s="20">
        <f t="shared" si="0"/>
        <v>0</v>
      </c>
      <c r="K210" s="20">
        <f t="shared" si="1"/>
        <v>1</v>
      </c>
      <c r="L210" s="20">
        <f t="shared" si="2"/>
        <v>0</v>
      </c>
      <c r="M210" s="20">
        <f t="shared" si="3"/>
        <v>0</v>
      </c>
      <c r="N210" s="20">
        <f t="shared" si="4"/>
        <v>0</v>
      </c>
      <c r="O210" s="20">
        <f t="shared" si="5"/>
        <v>0</v>
      </c>
    </row>
    <row r="211" spans="2:15" ht="15.75" customHeight="1">
      <c r="B211" s="19" t="s">
        <v>1258</v>
      </c>
      <c r="C211" s="19" t="s">
        <v>1260</v>
      </c>
      <c r="D211" s="20" t="s">
        <v>727</v>
      </c>
      <c r="E211" s="20"/>
      <c r="F211" s="20"/>
      <c r="G211" s="20" t="s">
        <v>727</v>
      </c>
      <c r="H211" s="20"/>
      <c r="I211" s="9"/>
      <c r="J211" s="20">
        <f t="shared" si="0"/>
        <v>0</v>
      </c>
      <c r="K211" s="20">
        <f t="shared" si="1"/>
        <v>1</v>
      </c>
      <c r="L211" s="20">
        <f t="shared" si="2"/>
        <v>0</v>
      </c>
      <c r="M211" s="20">
        <f t="shared" si="3"/>
        <v>0</v>
      </c>
      <c r="N211" s="20">
        <f t="shared" si="4"/>
        <v>0</v>
      </c>
      <c r="O211" s="20">
        <f t="shared" si="5"/>
        <v>0</v>
      </c>
    </row>
    <row r="212" spans="2:15" ht="15.75" customHeight="1">
      <c r="B212" s="19" t="s">
        <v>1261</v>
      </c>
      <c r="C212" s="19" t="s">
        <v>1262</v>
      </c>
      <c r="D212" s="20" t="s">
        <v>727</v>
      </c>
      <c r="E212" s="20"/>
      <c r="F212" s="20"/>
      <c r="G212" s="20" t="s">
        <v>727</v>
      </c>
      <c r="H212" s="20"/>
      <c r="I212" s="9"/>
      <c r="J212" s="20">
        <f t="shared" si="0"/>
        <v>0</v>
      </c>
      <c r="K212" s="20">
        <f t="shared" si="1"/>
        <v>1</v>
      </c>
      <c r="L212" s="20">
        <f t="shared" si="2"/>
        <v>0</v>
      </c>
      <c r="M212" s="20">
        <f t="shared" si="3"/>
        <v>0</v>
      </c>
      <c r="N212" s="20">
        <f t="shared" si="4"/>
        <v>0</v>
      </c>
      <c r="O212" s="20">
        <f t="shared" si="5"/>
        <v>0</v>
      </c>
    </row>
    <row r="213" spans="2:15" ht="15.75" customHeight="1">
      <c r="D213" s="9">
        <f t="shared" ref="D213:H213" si="6">COUNTIFS(D4:D212, "x")</f>
        <v>99</v>
      </c>
      <c r="E213" s="9">
        <f t="shared" si="6"/>
        <v>104</v>
      </c>
      <c r="F213" s="9">
        <f t="shared" si="6"/>
        <v>54</v>
      </c>
      <c r="G213" s="9">
        <f t="shared" si="6"/>
        <v>108</v>
      </c>
      <c r="H213" s="9">
        <f t="shared" si="6"/>
        <v>41</v>
      </c>
      <c r="I213" s="9"/>
      <c r="J213" s="59">
        <f t="shared" ref="J213:O213" si="7">SUM(J4:J212)</f>
        <v>25</v>
      </c>
      <c r="K213" s="59">
        <f t="shared" si="7"/>
        <v>49</v>
      </c>
      <c r="L213" s="59">
        <f t="shared" si="7"/>
        <v>25</v>
      </c>
      <c r="M213" s="59">
        <f t="shared" si="7"/>
        <v>29</v>
      </c>
      <c r="N213" s="59">
        <f t="shared" si="7"/>
        <v>59</v>
      </c>
      <c r="O213" s="59">
        <f t="shared" si="7"/>
        <v>16</v>
      </c>
    </row>
    <row r="214" spans="2:15" ht="15.75" customHeight="1">
      <c r="I214" s="9"/>
    </row>
    <row r="215" spans="2:15" ht="15.75" customHeight="1">
      <c r="I215" s="9"/>
    </row>
    <row r="216" spans="2:15" ht="15.75" customHeight="1">
      <c r="I216" s="9"/>
    </row>
    <row r="217" spans="2:15" ht="15.75" customHeight="1">
      <c r="I217" s="9"/>
    </row>
    <row r="218" spans="2:15" ht="15.75" customHeight="1">
      <c r="I218" s="9"/>
    </row>
    <row r="219" spans="2:15" ht="15.75" customHeight="1">
      <c r="I219" s="9"/>
    </row>
    <row r="220" spans="2:15" ht="15.75" customHeight="1">
      <c r="I220" s="9"/>
    </row>
    <row r="221" spans="2:15" ht="15.75" customHeight="1">
      <c r="I221" s="9"/>
    </row>
    <row r="222" spans="2:15" ht="15.75" customHeight="1">
      <c r="I222" s="9"/>
    </row>
    <row r="223" spans="2:15" ht="15.75" customHeight="1">
      <c r="I223" s="9"/>
    </row>
    <row r="224" spans="2:15" ht="15.75" customHeight="1">
      <c r="I224" s="9"/>
    </row>
    <row r="225" spans="9:9" ht="15.75" customHeight="1">
      <c r="I225" s="9"/>
    </row>
    <row r="226" spans="9:9" ht="15.75" customHeight="1">
      <c r="I226" s="9"/>
    </row>
    <row r="227" spans="9:9" ht="15.75" customHeight="1">
      <c r="I227" s="9"/>
    </row>
    <row r="228" spans="9:9" ht="15.75" customHeight="1">
      <c r="I228" s="9"/>
    </row>
    <row r="229" spans="9:9" ht="15.75" customHeight="1">
      <c r="I229" s="9"/>
    </row>
    <row r="230" spans="9:9" ht="15.75" customHeight="1">
      <c r="I230" s="9"/>
    </row>
    <row r="231" spans="9:9" ht="15.75" customHeight="1">
      <c r="I231" s="9"/>
    </row>
    <row r="232" spans="9:9" ht="15.75" customHeight="1">
      <c r="I232" s="9"/>
    </row>
    <row r="233" spans="9:9" ht="15.75" customHeight="1">
      <c r="I233" s="9"/>
    </row>
    <row r="234" spans="9:9" ht="15.75" customHeight="1">
      <c r="I234" s="9"/>
    </row>
    <row r="235" spans="9:9" ht="15.75" customHeight="1">
      <c r="I235" s="9"/>
    </row>
    <row r="236" spans="9:9" ht="15.75" customHeight="1">
      <c r="I236" s="9"/>
    </row>
    <row r="237" spans="9:9" ht="15.75" customHeight="1">
      <c r="I237" s="9"/>
    </row>
    <row r="238" spans="9:9" ht="15.75" customHeight="1">
      <c r="I238" s="9"/>
    </row>
    <row r="239" spans="9:9" ht="15.75" customHeight="1">
      <c r="I239" s="9"/>
    </row>
    <row r="240" spans="9:9" ht="15.75" customHeight="1">
      <c r="I240" s="9"/>
    </row>
    <row r="241" spans="9:9" ht="15.75" customHeight="1">
      <c r="I241" s="9"/>
    </row>
    <row r="242" spans="9:9" ht="15.75" customHeight="1">
      <c r="I242" s="9"/>
    </row>
    <row r="243" spans="9:9" ht="15.75" customHeight="1">
      <c r="I243" s="9"/>
    </row>
    <row r="244" spans="9:9" ht="15.75" customHeight="1">
      <c r="I244" s="9"/>
    </row>
    <row r="245" spans="9:9" ht="15.75" customHeight="1">
      <c r="I245" s="9"/>
    </row>
    <row r="246" spans="9:9" ht="15.75" customHeight="1">
      <c r="I246" s="9"/>
    </row>
    <row r="247" spans="9:9" ht="15.75" customHeight="1">
      <c r="I247" s="9"/>
    </row>
    <row r="248" spans="9:9" ht="15.75" customHeight="1">
      <c r="I248" s="9"/>
    </row>
    <row r="249" spans="9:9" ht="15.75" customHeight="1">
      <c r="I249" s="9"/>
    </row>
    <row r="250" spans="9:9" ht="15.75" customHeight="1">
      <c r="I250" s="9"/>
    </row>
    <row r="251" spans="9:9" ht="15.75" customHeight="1">
      <c r="I251" s="9"/>
    </row>
    <row r="252" spans="9:9" ht="15.75" customHeight="1">
      <c r="I252" s="9"/>
    </row>
    <row r="253" spans="9:9" ht="15.75" customHeight="1">
      <c r="I253" s="9"/>
    </row>
    <row r="254" spans="9:9" ht="15.75" customHeight="1">
      <c r="I254" s="9"/>
    </row>
    <row r="255" spans="9:9" ht="15.75" customHeight="1">
      <c r="I255" s="9"/>
    </row>
    <row r="256" spans="9:9" ht="15.75" customHeight="1">
      <c r="I256" s="9"/>
    </row>
    <row r="257" spans="9:9" ht="15.75" customHeight="1">
      <c r="I257" s="9"/>
    </row>
    <row r="258" spans="9:9" ht="15.75" customHeight="1">
      <c r="I258" s="9"/>
    </row>
    <row r="259" spans="9:9" ht="15.75" customHeight="1">
      <c r="I259" s="9"/>
    </row>
    <row r="260" spans="9:9" ht="15.75" customHeight="1">
      <c r="I260" s="9"/>
    </row>
    <row r="261" spans="9:9" ht="15.75" customHeight="1">
      <c r="I261" s="9"/>
    </row>
    <row r="262" spans="9:9" ht="15.75" customHeight="1">
      <c r="I262" s="9"/>
    </row>
    <row r="263" spans="9:9" ht="15.75" customHeight="1">
      <c r="I263" s="9"/>
    </row>
    <row r="264" spans="9:9" ht="15.75" customHeight="1">
      <c r="I264" s="9"/>
    </row>
    <row r="265" spans="9:9" ht="15.75" customHeight="1">
      <c r="I265" s="9"/>
    </row>
    <row r="266" spans="9:9" ht="15.75" customHeight="1">
      <c r="I266" s="9"/>
    </row>
    <row r="267" spans="9:9" ht="15.75" customHeight="1">
      <c r="I267" s="9"/>
    </row>
    <row r="268" spans="9:9" ht="15.75" customHeight="1">
      <c r="I268" s="9"/>
    </row>
    <row r="269" spans="9:9" ht="15.75" customHeight="1">
      <c r="I269" s="9"/>
    </row>
    <row r="270" spans="9:9" ht="15.75" customHeight="1">
      <c r="I270" s="9"/>
    </row>
    <row r="271" spans="9:9" ht="15.75" customHeight="1">
      <c r="I271" s="9"/>
    </row>
    <row r="272" spans="9:9" ht="15.75" customHeight="1">
      <c r="I272" s="9"/>
    </row>
    <row r="273" spans="9:9" ht="15.75" customHeight="1">
      <c r="I273" s="9"/>
    </row>
    <row r="274" spans="9:9" ht="15.75" customHeight="1">
      <c r="I274" s="9"/>
    </row>
    <row r="275" spans="9:9" ht="15.75" customHeight="1">
      <c r="I275" s="9"/>
    </row>
    <row r="276" spans="9:9" ht="15.75" customHeight="1">
      <c r="I276" s="9"/>
    </row>
    <row r="277" spans="9:9" ht="15.75" customHeight="1">
      <c r="I277" s="9"/>
    </row>
    <row r="278" spans="9:9" ht="15.75" customHeight="1">
      <c r="I278" s="9"/>
    </row>
    <row r="279" spans="9:9" ht="15.75" customHeight="1">
      <c r="I279" s="9"/>
    </row>
    <row r="280" spans="9:9" ht="15.75" customHeight="1">
      <c r="I280" s="9"/>
    </row>
    <row r="281" spans="9:9" ht="15.75" customHeight="1">
      <c r="I281" s="9"/>
    </row>
    <row r="282" spans="9:9" ht="15.75" customHeight="1">
      <c r="I282" s="9"/>
    </row>
    <row r="283" spans="9:9" ht="15.75" customHeight="1">
      <c r="I283" s="9"/>
    </row>
    <row r="284" spans="9:9" ht="15.75" customHeight="1">
      <c r="I284" s="9"/>
    </row>
    <row r="285" spans="9:9" ht="15.75" customHeight="1">
      <c r="I285" s="9"/>
    </row>
    <row r="286" spans="9:9" ht="15.75" customHeight="1">
      <c r="I286" s="9"/>
    </row>
    <row r="287" spans="9:9" ht="15.75" customHeight="1">
      <c r="I287" s="9"/>
    </row>
    <row r="288" spans="9:9" ht="15.75" customHeight="1">
      <c r="I288" s="9"/>
    </row>
    <row r="289" spans="9:9" ht="15.75" customHeight="1">
      <c r="I289" s="9"/>
    </row>
    <row r="290" spans="9:9" ht="15.75" customHeight="1">
      <c r="I290" s="9"/>
    </row>
    <row r="291" spans="9:9" ht="15.75" customHeight="1">
      <c r="I291" s="9"/>
    </row>
    <row r="292" spans="9:9" ht="15.75" customHeight="1">
      <c r="I292" s="9"/>
    </row>
    <row r="293" spans="9:9" ht="15.75" customHeight="1">
      <c r="I293" s="9"/>
    </row>
    <row r="294" spans="9:9" ht="15.75" customHeight="1">
      <c r="I294" s="9"/>
    </row>
    <row r="295" spans="9:9" ht="15.75" customHeight="1">
      <c r="I295" s="9"/>
    </row>
    <row r="296" spans="9:9" ht="15.75" customHeight="1">
      <c r="I296" s="9"/>
    </row>
    <row r="297" spans="9:9" ht="15.75" customHeight="1">
      <c r="I297" s="9"/>
    </row>
    <row r="298" spans="9:9" ht="15.75" customHeight="1">
      <c r="I298" s="9"/>
    </row>
    <row r="299" spans="9:9" ht="15.75" customHeight="1">
      <c r="I299" s="9"/>
    </row>
    <row r="300" spans="9:9" ht="15.75" customHeight="1">
      <c r="I300" s="9"/>
    </row>
    <row r="301" spans="9:9" ht="15.75" customHeight="1">
      <c r="I301" s="9"/>
    </row>
    <row r="302" spans="9:9" ht="15.75" customHeight="1">
      <c r="I302" s="9"/>
    </row>
    <row r="303" spans="9:9" ht="15.75" customHeight="1">
      <c r="I303" s="9"/>
    </row>
    <row r="304" spans="9:9" ht="15.75" customHeight="1">
      <c r="I304" s="9"/>
    </row>
    <row r="305" spans="9:9" ht="15.75" customHeight="1">
      <c r="I305" s="9"/>
    </row>
    <row r="306" spans="9:9" ht="15.75" customHeight="1">
      <c r="I306" s="9"/>
    </row>
    <row r="307" spans="9:9" ht="15.75" customHeight="1">
      <c r="I307" s="9"/>
    </row>
    <row r="308" spans="9:9" ht="15.75" customHeight="1">
      <c r="I308" s="9"/>
    </row>
    <row r="309" spans="9:9" ht="15.75" customHeight="1">
      <c r="I309" s="9"/>
    </row>
    <row r="310" spans="9:9" ht="15.75" customHeight="1">
      <c r="I310" s="9"/>
    </row>
    <row r="311" spans="9:9" ht="15.75" customHeight="1">
      <c r="I311" s="9"/>
    </row>
    <row r="312" spans="9:9" ht="15.75" customHeight="1">
      <c r="I312" s="9"/>
    </row>
    <row r="313" spans="9:9" ht="15.75" customHeight="1">
      <c r="I313" s="9"/>
    </row>
    <row r="314" spans="9:9" ht="15.75" customHeight="1">
      <c r="I314" s="9"/>
    </row>
    <row r="315" spans="9:9" ht="15.75" customHeight="1">
      <c r="I315" s="9"/>
    </row>
    <row r="316" spans="9:9" ht="15.75" customHeight="1">
      <c r="I316" s="9"/>
    </row>
    <row r="317" spans="9:9" ht="15.75" customHeight="1">
      <c r="I317" s="9"/>
    </row>
    <row r="318" spans="9:9" ht="15.75" customHeight="1">
      <c r="I318" s="9"/>
    </row>
    <row r="319" spans="9:9" ht="15.75" customHeight="1">
      <c r="I319" s="9"/>
    </row>
    <row r="320" spans="9:9" ht="15.75" customHeight="1">
      <c r="I320" s="9"/>
    </row>
    <row r="321" spans="9:9" ht="15.75" customHeight="1">
      <c r="I321" s="9"/>
    </row>
    <row r="322" spans="9:9" ht="15.75" customHeight="1">
      <c r="I322" s="9"/>
    </row>
    <row r="323" spans="9:9" ht="15.75" customHeight="1">
      <c r="I323" s="9"/>
    </row>
    <row r="324" spans="9:9" ht="15.75" customHeight="1">
      <c r="I324" s="9"/>
    </row>
    <row r="325" spans="9:9" ht="15.75" customHeight="1">
      <c r="I325" s="9"/>
    </row>
    <row r="326" spans="9:9" ht="15.75" customHeight="1">
      <c r="I326" s="9"/>
    </row>
    <row r="327" spans="9:9" ht="15.75" customHeight="1">
      <c r="I327" s="9"/>
    </row>
    <row r="328" spans="9:9" ht="15.75" customHeight="1">
      <c r="I328" s="9"/>
    </row>
    <row r="329" spans="9:9" ht="15.75" customHeight="1">
      <c r="I329" s="9"/>
    </row>
    <row r="330" spans="9:9" ht="15.75" customHeight="1">
      <c r="I330" s="9"/>
    </row>
    <row r="331" spans="9:9" ht="15.75" customHeight="1">
      <c r="I331" s="9"/>
    </row>
    <row r="332" spans="9:9" ht="15.75" customHeight="1">
      <c r="I332" s="9"/>
    </row>
    <row r="333" spans="9:9" ht="15.75" customHeight="1">
      <c r="I333" s="9"/>
    </row>
    <row r="334" spans="9:9" ht="15.75" customHeight="1">
      <c r="I334" s="9"/>
    </row>
    <row r="335" spans="9:9" ht="15.75" customHeight="1">
      <c r="I335" s="9"/>
    </row>
    <row r="336" spans="9:9" ht="15.75" customHeight="1">
      <c r="I336" s="9"/>
    </row>
    <row r="337" spans="9:9" ht="15.75" customHeight="1">
      <c r="I337" s="9"/>
    </row>
    <row r="338" spans="9:9" ht="15.75" customHeight="1">
      <c r="I338" s="9"/>
    </row>
    <row r="339" spans="9:9" ht="15.75" customHeight="1">
      <c r="I339" s="9"/>
    </row>
    <row r="340" spans="9:9" ht="15.75" customHeight="1">
      <c r="I340" s="9"/>
    </row>
    <row r="341" spans="9:9" ht="15.75" customHeight="1">
      <c r="I341" s="9"/>
    </row>
    <row r="342" spans="9:9" ht="15.75" customHeight="1">
      <c r="I342" s="9"/>
    </row>
    <row r="343" spans="9:9" ht="15.75" customHeight="1">
      <c r="I343" s="9"/>
    </row>
    <row r="344" spans="9:9" ht="15.75" customHeight="1">
      <c r="I344" s="9"/>
    </row>
    <row r="345" spans="9:9" ht="15.75" customHeight="1">
      <c r="I345" s="9"/>
    </row>
    <row r="346" spans="9:9" ht="15.75" customHeight="1">
      <c r="I346" s="9"/>
    </row>
    <row r="347" spans="9:9" ht="15.75" customHeight="1">
      <c r="I347" s="9"/>
    </row>
    <row r="348" spans="9:9" ht="15.75" customHeight="1">
      <c r="I348" s="9"/>
    </row>
    <row r="349" spans="9:9" ht="15.75" customHeight="1">
      <c r="I349" s="9"/>
    </row>
    <row r="350" spans="9:9" ht="15.75" customHeight="1">
      <c r="I350" s="9"/>
    </row>
    <row r="351" spans="9:9" ht="15.75" customHeight="1">
      <c r="I351" s="9"/>
    </row>
    <row r="352" spans="9:9" ht="15.75" customHeight="1">
      <c r="I352" s="9"/>
    </row>
    <row r="353" spans="9:9" ht="15.75" customHeight="1">
      <c r="I353" s="9"/>
    </row>
    <row r="354" spans="9:9" ht="15.75" customHeight="1">
      <c r="I354" s="9"/>
    </row>
    <row r="355" spans="9:9" ht="15.75" customHeight="1">
      <c r="I355" s="9"/>
    </row>
    <row r="356" spans="9:9" ht="15.75" customHeight="1">
      <c r="I356" s="9"/>
    </row>
    <row r="357" spans="9:9" ht="15.75" customHeight="1">
      <c r="I357" s="9"/>
    </row>
    <row r="358" spans="9:9" ht="15.75" customHeight="1">
      <c r="I358" s="9"/>
    </row>
    <row r="359" spans="9:9" ht="15.75" customHeight="1">
      <c r="I359" s="9"/>
    </row>
    <row r="360" spans="9:9" ht="15.75" customHeight="1">
      <c r="I360" s="9"/>
    </row>
    <row r="361" spans="9:9" ht="15.75" customHeight="1">
      <c r="I361" s="9"/>
    </row>
    <row r="362" spans="9:9" ht="15.75" customHeight="1">
      <c r="I362" s="9"/>
    </row>
    <row r="363" spans="9:9" ht="15.75" customHeight="1">
      <c r="I363" s="9"/>
    </row>
    <row r="364" spans="9:9" ht="15.75" customHeight="1">
      <c r="I364" s="9"/>
    </row>
    <row r="365" spans="9:9" ht="15.75" customHeight="1">
      <c r="I365" s="9"/>
    </row>
    <row r="366" spans="9:9" ht="15.75" customHeight="1">
      <c r="I366" s="9"/>
    </row>
    <row r="367" spans="9:9" ht="15.75" customHeight="1">
      <c r="I367" s="9"/>
    </row>
    <row r="368" spans="9:9" ht="15.75" customHeight="1">
      <c r="I368" s="9"/>
    </row>
    <row r="369" spans="9:9" ht="15.75" customHeight="1">
      <c r="I369" s="9"/>
    </row>
    <row r="370" spans="9:9" ht="15.75" customHeight="1">
      <c r="I370" s="9"/>
    </row>
    <row r="371" spans="9:9" ht="15.75" customHeight="1">
      <c r="I371" s="9"/>
    </row>
    <row r="372" spans="9:9" ht="15.75" customHeight="1">
      <c r="I372" s="9"/>
    </row>
    <row r="373" spans="9:9" ht="15.75" customHeight="1">
      <c r="I373" s="9"/>
    </row>
    <row r="374" spans="9:9" ht="15.75" customHeight="1">
      <c r="I374" s="9"/>
    </row>
    <row r="375" spans="9:9" ht="15.75" customHeight="1">
      <c r="I375" s="9"/>
    </row>
    <row r="376" spans="9:9" ht="15.75" customHeight="1">
      <c r="I376" s="9"/>
    </row>
    <row r="377" spans="9:9" ht="15.75" customHeight="1">
      <c r="I377" s="9"/>
    </row>
    <row r="378" spans="9:9" ht="15.75" customHeight="1">
      <c r="I378" s="9"/>
    </row>
    <row r="379" spans="9:9" ht="15.75" customHeight="1">
      <c r="I379" s="9"/>
    </row>
    <row r="380" spans="9:9" ht="15.75" customHeight="1">
      <c r="I380" s="9"/>
    </row>
    <row r="381" spans="9:9" ht="15.75" customHeight="1">
      <c r="I381" s="9"/>
    </row>
    <row r="382" spans="9:9" ht="15.75" customHeight="1">
      <c r="I382" s="9"/>
    </row>
    <row r="383" spans="9:9" ht="15.75" customHeight="1">
      <c r="I383" s="9"/>
    </row>
    <row r="384" spans="9:9" ht="15.75" customHeight="1">
      <c r="I384" s="9"/>
    </row>
    <row r="385" spans="9:9" ht="15.75" customHeight="1">
      <c r="I385" s="9"/>
    </row>
    <row r="386" spans="9:9" ht="15.75" customHeight="1">
      <c r="I386" s="9"/>
    </row>
    <row r="387" spans="9:9" ht="15.75" customHeight="1">
      <c r="I387" s="9"/>
    </row>
    <row r="388" spans="9:9" ht="15.75" customHeight="1">
      <c r="I388" s="9"/>
    </row>
    <row r="389" spans="9:9" ht="15.75" customHeight="1">
      <c r="I389" s="9"/>
    </row>
    <row r="390" spans="9:9" ht="15.75" customHeight="1">
      <c r="I390" s="9"/>
    </row>
    <row r="391" spans="9:9" ht="15.75" customHeight="1">
      <c r="I391" s="9"/>
    </row>
    <row r="392" spans="9:9" ht="15.75" customHeight="1">
      <c r="I392" s="9"/>
    </row>
    <row r="393" spans="9:9" ht="15.75" customHeight="1">
      <c r="I393" s="9"/>
    </row>
    <row r="394" spans="9:9" ht="15.75" customHeight="1">
      <c r="I394" s="9"/>
    </row>
    <row r="395" spans="9:9" ht="15.75" customHeight="1">
      <c r="I395" s="9"/>
    </row>
    <row r="396" spans="9:9" ht="15.75" customHeight="1">
      <c r="I396" s="9"/>
    </row>
    <row r="397" spans="9:9" ht="15.75" customHeight="1">
      <c r="I397" s="9"/>
    </row>
    <row r="398" spans="9:9" ht="15.75" customHeight="1">
      <c r="I398" s="9"/>
    </row>
    <row r="399" spans="9:9" ht="15.75" customHeight="1">
      <c r="I399" s="9"/>
    </row>
    <row r="400" spans="9:9" ht="15.75" customHeight="1">
      <c r="I400" s="9"/>
    </row>
    <row r="401" spans="9:9" ht="15.75" customHeight="1">
      <c r="I401" s="9"/>
    </row>
    <row r="402" spans="9:9" ht="15.75" customHeight="1">
      <c r="I402" s="9"/>
    </row>
    <row r="403" spans="9:9" ht="15.75" customHeight="1">
      <c r="I403" s="9"/>
    </row>
    <row r="404" spans="9:9" ht="15.75" customHeight="1">
      <c r="I404" s="9"/>
    </row>
    <row r="405" spans="9:9" ht="15.75" customHeight="1">
      <c r="I405" s="9"/>
    </row>
    <row r="406" spans="9:9" ht="15.75" customHeight="1">
      <c r="I406" s="9"/>
    </row>
    <row r="407" spans="9:9" ht="15.75" customHeight="1">
      <c r="I407" s="9"/>
    </row>
    <row r="408" spans="9:9" ht="15.75" customHeight="1">
      <c r="I408" s="9"/>
    </row>
    <row r="409" spans="9:9" ht="15.75" customHeight="1">
      <c r="I409" s="9"/>
    </row>
    <row r="410" spans="9:9" ht="15.75" customHeight="1">
      <c r="I410" s="9"/>
    </row>
    <row r="411" spans="9:9" ht="15.75" customHeight="1">
      <c r="I411" s="9"/>
    </row>
    <row r="412" spans="9:9" ht="15.75" customHeight="1">
      <c r="I412" s="9"/>
    </row>
    <row r="413" spans="9:9" ht="15.75" customHeight="1">
      <c r="I413" s="9"/>
    </row>
    <row r="414" spans="9:9" ht="15.75" customHeight="1">
      <c r="I414" s="9"/>
    </row>
    <row r="415" spans="9:9" ht="15.75" customHeight="1">
      <c r="I415" s="9"/>
    </row>
    <row r="416" spans="9:9" ht="15.75" customHeight="1">
      <c r="I416" s="9"/>
    </row>
    <row r="417" spans="9:9" ht="15.75" customHeight="1">
      <c r="I417" s="9"/>
    </row>
    <row r="418" spans="9:9" ht="15.75" customHeight="1">
      <c r="I418" s="9"/>
    </row>
    <row r="419" spans="9:9" ht="15.75" customHeight="1">
      <c r="I419" s="9"/>
    </row>
    <row r="420" spans="9:9" ht="15.75" customHeight="1">
      <c r="I420" s="9"/>
    </row>
    <row r="421" spans="9:9" ht="15.75" customHeight="1">
      <c r="I421" s="9"/>
    </row>
    <row r="422" spans="9:9" ht="15.75" customHeight="1">
      <c r="I422" s="9"/>
    </row>
    <row r="423" spans="9:9" ht="15.75" customHeight="1">
      <c r="I423" s="9"/>
    </row>
    <row r="424" spans="9:9" ht="15.75" customHeight="1">
      <c r="I424" s="9"/>
    </row>
    <row r="425" spans="9:9" ht="15.75" customHeight="1">
      <c r="I425" s="9"/>
    </row>
    <row r="426" spans="9:9" ht="15.75" customHeight="1">
      <c r="I426" s="9"/>
    </row>
    <row r="427" spans="9:9" ht="15.75" customHeight="1">
      <c r="I427" s="9"/>
    </row>
    <row r="428" spans="9:9" ht="15.75" customHeight="1">
      <c r="I428" s="9"/>
    </row>
    <row r="429" spans="9:9" ht="15.75" customHeight="1">
      <c r="I429" s="9"/>
    </row>
    <row r="430" spans="9:9" ht="15.75" customHeight="1">
      <c r="I430" s="9"/>
    </row>
    <row r="431" spans="9:9" ht="15.75" customHeight="1">
      <c r="I431" s="9"/>
    </row>
    <row r="432" spans="9:9" ht="15.75" customHeight="1">
      <c r="I432" s="9"/>
    </row>
    <row r="433" spans="9:9" ht="15.75" customHeight="1">
      <c r="I433" s="9"/>
    </row>
    <row r="434" spans="9:9" ht="15.75" customHeight="1">
      <c r="I434" s="9"/>
    </row>
    <row r="435" spans="9:9" ht="15.75" customHeight="1">
      <c r="I435" s="9"/>
    </row>
    <row r="436" spans="9:9" ht="15.75" customHeight="1">
      <c r="I436" s="9"/>
    </row>
    <row r="437" spans="9:9" ht="15.75" customHeight="1">
      <c r="I437" s="9"/>
    </row>
    <row r="438" spans="9:9" ht="15.75" customHeight="1">
      <c r="I438" s="9"/>
    </row>
    <row r="439" spans="9:9" ht="15.75" customHeight="1">
      <c r="I439" s="9"/>
    </row>
    <row r="440" spans="9:9" ht="15.75" customHeight="1">
      <c r="I440" s="9"/>
    </row>
    <row r="441" spans="9:9" ht="15.75" customHeight="1">
      <c r="I441" s="9"/>
    </row>
    <row r="442" spans="9:9" ht="15.75" customHeight="1">
      <c r="I442" s="9"/>
    </row>
    <row r="443" spans="9:9" ht="15.75" customHeight="1">
      <c r="I443" s="9"/>
    </row>
    <row r="444" spans="9:9" ht="15.75" customHeight="1">
      <c r="I444" s="9"/>
    </row>
    <row r="445" spans="9:9" ht="15.75" customHeight="1">
      <c r="I445" s="9"/>
    </row>
    <row r="446" spans="9:9" ht="15.75" customHeight="1">
      <c r="I446" s="9"/>
    </row>
    <row r="447" spans="9:9" ht="15.75" customHeight="1">
      <c r="I447" s="9"/>
    </row>
    <row r="448" spans="9:9" ht="15.75" customHeight="1">
      <c r="I448" s="9"/>
    </row>
    <row r="449" spans="9:9" ht="15.75" customHeight="1">
      <c r="I449" s="9"/>
    </row>
    <row r="450" spans="9:9" ht="15.75" customHeight="1">
      <c r="I450" s="9"/>
    </row>
    <row r="451" spans="9:9" ht="15.75" customHeight="1">
      <c r="I451" s="9"/>
    </row>
    <row r="452" spans="9:9" ht="15.75" customHeight="1">
      <c r="I452" s="9"/>
    </row>
    <row r="453" spans="9:9" ht="15.75" customHeight="1">
      <c r="I453" s="9"/>
    </row>
    <row r="454" spans="9:9" ht="15.75" customHeight="1">
      <c r="I454" s="9"/>
    </row>
    <row r="455" spans="9:9" ht="15.75" customHeight="1">
      <c r="I455" s="9"/>
    </row>
    <row r="456" spans="9:9" ht="15.75" customHeight="1">
      <c r="I456" s="9"/>
    </row>
    <row r="457" spans="9:9" ht="15.75" customHeight="1">
      <c r="I457" s="9"/>
    </row>
    <row r="458" spans="9:9" ht="15.75" customHeight="1">
      <c r="I458" s="9"/>
    </row>
    <row r="459" spans="9:9" ht="15.75" customHeight="1">
      <c r="I459" s="9"/>
    </row>
    <row r="460" spans="9:9" ht="15.75" customHeight="1">
      <c r="I460" s="9"/>
    </row>
    <row r="461" spans="9:9" ht="15.75" customHeight="1">
      <c r="I461" s="9"/>
    </row>
    <row r="462" spans="9:9" ht="15.75" customHeight="1">
      <c r="I462" s="9"/>
    </row>
    <row r="463" spans="9:9" ht="15.75" customHeight="1">
      <c r="I463" s="9"/>
    </row>
    <row r="464" spans="9:9" ht="15.75" customHeight="1">
      <c r="I464" s="9"/>
    </row>
    <row r="465" spans="9:9" ht="15.75" customHeight="1">
      <c r="I465" s="9"/>
    </row>
    <row r="466" spans="9:9" ht="15.75" customHeight="1">
      <c r="I466" s="9"/>
    </row>
    <row r="467" spans="9:9" ht="15.75" customHeight="1">
      <c r="I467" s="9"/>
    </row>
    <row r="468" spans="9:9" ht="15.75" customHeight="1">
      <c r="I468" s="9"/>
    </row>
    <row r="469" spans="9:9" ht="15.75" customHeight="1">
      <c r="I469" s="9"/>
    </row>
    <row r="470" spans="9:9" ht="15.75" customHeight="1">
      <c r="I470" s="9"/>
    </row>
    <row r="471" spans="9:9" ht="15.75" customHeight="1">
      <c r="I471" s="9"/>
    </row>
    <row r="472" spans="9:9" ht="15.75" customHeight="1">
      <c r="I472" s="9"/>
    </row>
    <row r="473" spans="9:9" ht="15.75" customHeight="1">
      <c r="I473" s="9"/>
    </row>
    <row r="474" spans="9:9" ht="15.75" customHeight="1">
      <c r="I474" s="9"/>
    </row>
    <row r="475" spans="9:9" ht="15.75" customHeight="1">
      <c r="I475" s="9"/>
    </row>
    <row r="476" spans="9:9" ht="15.75" customHeight="1">
      <c r="I476" s="9"/>
    </row>
    <row r="477" spans="9:9" ht="15.75" customHeight="1">
      <c r="I477" s="9"/>
    </row>
    <row r="478" spans="9:9" ht="15.75" customHeight="1">
      <c r="I478" s="9"/>
    </row>
    <row r="479" spans="9:9" ht="15.75" customHeight="1">
      <c r="I479" s="9"/>
    </row>
    <row r="480" spans="9:9" ht="15.75" customHeight="1">
      <c r="I480" s="9"/>
    </row>
    <row r="481" spans="9:9" ht="15.75" customHeight="1">
      <c r="I481" s="9"/>
    </row>
    <row r="482" spans="9:9" ht="15.75" customHeight="1">
      <c r="I482" s="9"/>
    </row>
    <row r="483" spans="9:9" ht="15.75" customHeight="1">
      <c r="I483" s="9"/>
    </row>
    <row r="484" spans="9:9" ht="15.75" customHeight="1">
      <c r="I484" s="9"/>
    </row>
    <row r="485" spans="9:9" ht="15.75" customHeight="1">
      <c r="I485" s="9"/>
    </row>
    <row r="486" spans="9:9" ht="15.75" customHeight="1">
      <c r="I486" s="9"/>
    </row>
    <row r="487" spans="9:9" ht="15.75" customHeight="1">
      <c r="I487" s="9"/>
    </row>
    <row r="488" spans="9:9" ht="15.75" customHeight="1">
      <c r="I488" s="9"/>
    </row>
    <row r="489" spans="9:9" ht="15.75" customHeight="1">
      <c r="I489" s="9"/>
    </row>
    <row r="490" spans="9:9" ht="15.75" customHeight="1">
      <c r="I490" s="9"/>
    </row>
    <row r="491" spans="9:9" ht="15.75" customHeight="1">
      <c r="I491" s="9"/>
    </row>
    <row r="492" spans="9:9" ht="15.75" customHeight="1">
      <c r="I492" s="9"/>
    </row>
    <row r="493" spans="9:9" ht="15.75" customHeight="1">
      <c r="I493" s="9"/>
    </row>
    <row r="494" spans="9:9" ht="15.75" customHeight="1">
      <c r="I494" s="9"/>
    </row>
    <row r="495" spans="9:9" ht="15.75" customHeight="1">
      <c r="I495" s="9"/>
    </row>
    <row r="496" spans="9:9" ht="15.75" customHeight="1">
      <c r="I496" s="9"/>
    </row>
    <row r="497" spans="9:9" ht="15.75" customHeight="1">
      <c r="I497" s="9"/>
    </row>
    <row r="498" spans="9:9" ht="15.75" customHeight="1">
      <c r="I498" s="9"/>
    </row>
    <row r="499" spans="9:9" ht="15.75" customHeight="1">
      <c r="I499" s="9"/>
    </row>
    <row r="500" spans="9:9" ht="15.75" customHeight="1">
      <c r="I500" s="9"/>
    </row>
    <row r="501" spans="9:9" ht="15.75" customHeight="1">
      <c r="I501" s="9"/>
    </row>
    <row r="502" spans="9:9" ht="15.75" customHeight="1">
      <c r="I502" s="9"/>
    </row>
    <row r="503" spans="9:9" ht="15.75" customHeight="1">
      <c r="I503" s="9"/>
    </row>
    <row r="504" spans="9:9" ht="15.75" customHeight="1">
      <c r="I504" s="9"/>
    </row>
    <row r="505" spans="9:9" ht="15.75" customHeight="1">
      <c r="I505" s="9"/>
    </row>
    <row r="506" spans="9:9" ht="15.75" customHeight="1">
      <c r="I506" s="9"/>
    </row>
    <row r="507" spans="9:9" ht="15.75" customHeight="1">
      <c r="I507" s="9"/>
    </row>
    <row r="508" spans="9:9" ht="15.75" customHeight="1">
      <c r="I508" s="9"/>
    </row>
    <row r="509" spans="9:9" ht="15.75" customHeight="1">
      <c r="I509" s="9"/>
    </row>
    <row r="510" spans="9:9" ht="15.75" customHeight="1">
      <c r="I510" s="9"/>
    </row>
    <row r="511" spans="9:9" ht="15.75" customHeight="1">
      <c r="I511" s="9"/>
    </row>
    <row r="512" spans="9:9" ht="15.75" customHeight="1">
      <c r="I512" s="9"/>
    </row>
    <row r="513" spans="9:9" ht="15.75" customHeight="1">
      <c r="I513" s="9"/>
    </row>
    <row r="514" spans="9:9" ht="15.75" customHeight="1">
      <c r="I514" s="9"/>
    </row>
    <row r="515" spans="9:9" ht="15.75" customHeight="1">
      <c r="I515" s="9"/>
    </row>
    <row r="516" spans="9:9" ht="15.75" customHeight="1">
      <c r="I516" s="9"/>
    </row>
    <row r="517" spans="9:9" ht="15.75" customHeight="1">
      <c r="I517" s="9"/>
    </row>
    <row r="518" spans="9:9" ht="15.75" customHeight="1">
      <c r="I518" s="9"/>
    </row>
    <row r="519" spans="9:9" ht="15.75" customHeight="1">
      <c r="I519" s="9"/>
    </row>
    <row r="520" spans="9:9" ht="15.75" customHeight="1">
      <c r="I520" s="9"/>
    </row>
    <row r="521" spans="9:9" ht="15.75" customHeight="1">
      <c r="I521" s="9"/>
    </row>
    <row r="522" spans="9:9" ht="15.75" customHeight="1">
      <c r="I522" s="9"/>
    </row>
    <row r="523" spans="9:9" ht="15.75" customHeight="1">
      <c r="I523" s="9"/>
    </row>
    <row r="524" spans="9:9" ht="15.75" customHeight="1">
      <c r="I524" s="9"/>
    </row>
    <row r="525" spans="9:9" ht="15.75" customHeight="1">
      <c r="I525" s="9"/>
    </row>
    <row r="526" spans="9:9" ht="15.75" customHeight="1">
      <c r="I526" s="9"/>
    </row>
    <row r="527" spans="9:9" ht="15.75" customHeight="1">
      <c r="I527" s="9"/>
    </row>
    <row r="528" spans="9:9" ht="15.75" customHeight="1">
      <c r="I528" s="9"/>
    </row>
    <row r="529" spans="9:9" ht="15.75" customHeight="1">
      <c r="I529" s="9"/>
    </row>
    <row r="530" spans="9:9" ht="15.75" customHeight="1">
      <c r="I530" s="9"/>
    </row>
    <row r="531" spans="9:9" ht="15.75" customHeight="1">
      <c r="I531" s="9"/>
    </row>
    <row r="532" spans="9:9" ht="15.75" customHeight="1">
      <c r="I532" s="9"/>
    </row>
    <row r="533" spans="9:9" ht="15.75" customHeight="1">
      <c r="I533" s="9"/>
    </row>
    <row r="534" spans="9:9" ht="15.75" customHeight="1">
      <c r="I534" s="9"/>
    </row>
    <row r="535" spans="9:9" ht="15.75" customHeight="1">
      <c r="I535" s="9"/>
    </row>
    <row r="536" spans="9:9" ht="15.75" customHeight="1">
      <c r="I536" s="9"/>
    </row>
    <row r="537" spans="9:9" ht="15.75" customHeight="1">
      <c r="I537" s="9"/>
    </row>
    <row r="538" spans="9:9" ht="15.75" customHeight="1">
      <c r="I538" s="9"/>
    </row>
    <row r="539" spans="9:9" ht="15.75" customHeight="1">
      <c r="I539" s="9"/>
    </row>
    <row r="540" spans="9:9" ht="15.75" customHeight="1">
      <c r="I540" s="9"/>
    </row>
    <row r="541" spans="9:9" ht="15.75" customHeight="1">
      <c r="I541" s="9"/>
    </row>
    <row r="542" spans="9:9" ht="15.75" customHeight="1">
      <c r="I542" s="9"/>
    </row>
    <row r="543" spans="9:9" ht="15.75" customHeight="1">
      <c r="I543" s="9"/>
    </row>
    <row r="544" spans="9:9" ht="15.75" customHeight="1">
      <c r="I544" s="9"/>
    </row>
    <row r="545" spans="9:9" ht="15.75" customHeight="1">
      <c r="I545" s="9"/>
    </row>
    <row r="546" spans="9:9" ht="15.75" customHeight="1">
      <c r="I546" s="9"/>
    </row>
    <row r="547" spans="9:9" ht="15.75" customHeight="1">
      <c r="I547" s="9"/>
    </row>
    <row r="548" spans="9:9" ht="15.75" customHeight="1">
      <c r="I548" s="9"/>
    </row>
    <row r="549" spans="9:9" ht="15.75" customHeight="1">
      <c r="I549" s="9"/>
    </row>
    <row r="550" spans="9:9" ht="15.75" customHeight="1">
      <c r="I550" s="9"/>
    </row>
    <row r="551" spans="9:9" ht="15.75" customHeight="1">
      <c r="I551" s="9"/>
    </row>
    <row r="552" spans="9:9" ht="15.75" customHeight="1">
      <c r="I552" s="9"/>
    </row>
    <row r="553" spans="9:9" ht="15.75" customHeight="1">
      <c r="I553" s="9"/>
    </row>
    <row r="554" spans="9:9" ht="15.75" customHeight="1">
      <c r="I554" s="9"/>
    </row>
    <row r="555" spans="9:9" ht="15.75" customHeight="1">
      <c r="I555" s="9"/>
    </row>
    <row r="556" spans="9:9" ht="15.75" customHeight="1">
      <c r="I556" s="9"/>
    </row>
    <row r="557" spans="9:9" ht="15.75" customHeight="1">
      <c r="I557" s="9"/>
    </row>
    <row r="558" spans="9:9" ht="15.75" customHeight="1">
      <c r="I558" s="9"/>
    </row>
    <row r="559" spans="9:9" ht="15.75" customHeight="1">
      <c r="I559" s="9"/>
    </row>
    <row r="560" spans="9:9" ht="15.75" customHeight="1">
      <c r="I560" s="9"/>
    </row>
    <row r="561" spans="9:9" ht="15.75" customHeight="1">
      <c r="I561" s="9"/>
    </row>
    <row r="562" spans="9:9" ht="15.75" customHeight="1">
      <c r="I562" s="9"/>
    </row>
    <row r="563" spans="9:9" ht="15.75" customHeight="1">
      <c r="I563" s="9"/>
    </row>
    <row r="564" spans="9:9" ht="15.75" customHeight="1">
      <c r="I564" s="9"/>
    </row>
    <row r="565" spans="9:9" ht="15.75" customHeight="1">
      <c r="I565" s="9"/>
    </row>
    <row r="566" spans="9:9" ht="15.75" customHeight="1">
      <c r="I566" s="9"/>
    </row>
    <row r="567" spans="9:9" ht="15.75" customHeight="1">
      <c r="I567" s="9"/>
    </row>
    <row r="568" spans="9:9" ht="15.75" customHeight="1">
      <c r="I568" s="9"/>
    </row>
    <row r="569" spans="9:9" ht="15.75" customHeight="1">
      <c r="I569" s="9"/>
    </row>
    <row r="570" spans="9:9" ht="15.75" customHeight="1">
      <c r="I570" s="9"/>
    </row>
    <row r="571" spans="9:9" ht="15.75" customHeight="1">
      <c r="I571" s="9"/>
    </row>
    <row r="572" spans="9:9" ht="15.75" customHeight="1">
      <c r="I572" s="9"/>
    </row>
    <row r="573" spans="9:9" ht="15.75" customHeight="1">
      <c r="I573" s="9"/>
    </row>
    <row r="574" spans="9:9" ht="15.75" customHeight="1">
      <c r="I574" s="9"/>
    </row>
    <row r="575" spans="9:9" ht="15.75" customHeight="1">
      <c r="I575" s="9"/>
    </row>
    <row r="576" spans="9:9" ht="15.75" customHeight="1">
      <c r="I576" s="9"/>
    </row>
    <row r="577" spans="9:9" ht="15.75" customHeight="1">
      <c r="I577" s="9"/>
    </row>
    <row r="578" spans="9:9" ht="15.75" customHeight="1">
      <c r="I578" s="9"/>
    </row>
    <row r="579" spans="9:9" ht="15.75" customHeight="1">
      <c r="I579" s="9"/>
    </row>
    <row r="580" spans="9:9" ht="15.75" customHeight="1">
      <c r="I580" s="9"/>
    </row>
    <row r="581" spans="9:9" ht="15.75" customHeight="1">
      <c r="I581" s="9"/>
    </row>
    <row r="582" spans="9:9" ht="15.75" customHeight="1">
      <c r="I582" s="9"/>
    </row>
    <row r="583" spans="9:9" ht="15.75" customHeight="1">
      <c r="I583" s="9"/>
    </row>
    <row r="584" spans="9:9" ht="15.75" customHeight="1">
      <c r="I584" s="9"/>
    </row>
    <row r="585" spans="9:9" ht="15.75" customHeight="1">
      <c r="I585" s="9"/>
    </row>
    <row r="586" spans="9:9" ht="15.75" customHeight="1">
      <c r="I586" s="9"/>
    </row>
    <row r="587" spans="9:9" ht="15.75" customHeight="1">
      <c r="I587" s="9"/>
    </row>
    <row r="588" spans="9:9" ht="15.75" customHeight="1">
      <c r="I588" s="9"/>
    </row>
    <row r="589" spans="9:9" ht="15.75" customHeight="1">
      <c r="I589" s="9"/>
    </row>
    <row r="590" spans="9:9" ht="15.75" customHeight="1">
      <c r="I590" s="9"/>
    </row>
    <row r="591" spans="9:9" ht="15.75" customHeight="1">
      <c r="I591" s="9"/>
    </row>
    <row r="592" spans="9:9" ht="15.75" customHeight="1">
      <c r="I592" s="9"/>
    </row>
    <row r="593" spans="9:9" ht="15.75" customHeight="1">
      <c r="I593" s="9"/>
    </row>
    <row r="594" spans="9:9" ht="15.75" customHeight="1">
      <c r="I594" s="9"/>
    </row>
    <row r="595" spans="9:9" ht="15.75" customHeight="1">
      <c r="I595" s="9"/>
    </row>
    <row r="596" spans="9:9" ht="15.75" customHeight="1">
      <c r="I596" s="9"/>
    </row>
    <row r="597" spans="9:9" ht="15.75" customHeight="1">
      <c r="I597" s="9"/>
    </row>
    <row r="598" spans="9:9" ht="15.75" customHeight="1">
      <c r="I598" s="9"/>
    </row>
    <row r="599" spans="9:9" ht="15.75" customHeight="1">
      <c r="I599" s="9"/>
    </row>
    <row r="600" spans="9:9" ht="15.75" customHeight="1">
      <c r="I600" s="9"/>
    </row>
    <row r="601" spans="9:9" ht="15.75" customHeight="1">
      <c r="I601" s="9"/>
    </row>
    <row r="602" spans="9:9" ht="15.75" customHeight="1">
      <c r="I602" s="9"/>
    </row>
    <row r="603" spans="9:9" ht="15.75" customHeight="1">
      <c r="I603" s="9"/>
    </row>
    <row r="604" spans="9:9" ht="15.75" customHeight="1">
      <c r="I604" s="9"/>
    </row>
    <row r="605" spans="9:9" ht="15.75" customHeight="1">
      <c r="I605" s="9"/>
    </row>
    <row r="606" spans="9:9" ht="15.75" customHeight="1">
      <c r="I606" s="9"/>
    </row>
    <row r="607" spans="9:9" ht="15.75" customHeight="1">
      <c r="I607" s="9"/>
    </row>
    <row r="608" spans="9:9" ht="15.75" customHeight="1">
      <c r="I608" s="9"/>
    </row>
    <row r="609" spans="9:9" ht="15.75" customHeight="1">
      <c r="I609" s="9"/>
    </row>
    <row r="610" spans="9:9" ht="15.75" customHeight="1">
      <c r="I610" s="9"/>
    </row>
    <row r="611" spans="9:9" ht="15.75" customHeight="1">
      <c r="I611" s="9"/>
    </row>
    <row r="612" spans="9:9" ht="15.75" customHeight="1">
      <c r="I612" s="9"/>
    </row>
    <row r="613" spans="9:9" ht="15.75" customHeight="1">
      <c r="I613" s="9"/>
    </row>
    <row r="614" spans="9:9" ht="15.75" customHeight="1">
      <c r="I614" s="9"/>
    </row>
    <row r="615" spans="9:9" ht="15.75" customHeight="1">
      <c r="I615" s="9"/>
    </row>
    <row r="616" spans="9:9" ht="15.75" customHeight="1">
      <c r="I616" s="9"/>
    </row>
    <row r="617" spans="9:9" ht="15.75" customHeight="1">
      <c r="I617" s="9"/>
    </row>
    <row r="618" spans="9:9" ht="15.75" customHeight="1">
      <c r="I618" s="9"/>
    </row>
    <row r="619" spans="9:9" ht="15.75" customHeight="1">
      <c r="I619" s="9"/>
    </row>
    <row r="620" spans="9:9" ht="15.75" customHeight="1">
      <c r="I620" s="9"/>
    </row>
    <row r="621" spans="9:9" ht="15.75" customHeight="1">
      <c r="I621" s="9"/>
    </row>
    <row r="622" spans="9:9" ht="15.75" customHeight="1">
      <c r="I622" s="9"/>
    </row>
    <row r="623" spans="9:9" ht="15.75" customHeight="1">
      <c r="I623" s="9"/>
    </row>
    <row r="624" spans="9:9" ht="15.75" customHeight="1">
      <c r="I624" s="9"/>
    </row>
    <row r="625" spans="9:9" ht="15.75" customHeight="1">
      <c r="I625" s="9"/>
    </row>
    <row r="626" spans="9:9" ht="15.75" customHeight="1">
      <c r="I626" s="9"/>
    </row>
    <row r="627" spans="9:9" ht="15.75" customHeight="1">
      <c r="I627" s="9"/>
    </row>
    <row r="628" spans="9:9" ht="15.75" customHeight="1">
      <c r="I628" s="9"/>
    </row>
    <row r="629" spans="9:9" ht="15.75" customHeight="1">
      <c r="I629" s="9"/>
    </row>
    <row r="630" spans="9:9" ht="15.75" customHeight="1">
      <c r="I630" s="9"/>
    </row>
    <row r="631" spans="9:9" ht="15.75" customHeight="1">
      <c r="I631" s="9"/>
    </row>
    <row r="632" spans="9:9" ht="15.75" customHeight="1">
      <c r="I632" s="9"/>
    </row>
    <row r="633" spans="9:9" ht="15.75" customHeight="1">
      <c r="I633" s="9"/>
    </row>
    <row r="634" spans="9:9" ht="15.75" customHeight="1">
      <c r="I634" s="9"/>
    </row>
    <row r="635" spans="9:9" ht="15.75" customHeight="1">
      <c r="I635" s="9"/>
    </row>
    <row r="636" spans="9:9" ht="15.75" customHeight="1">
      <c r="I636" s="9"/>
    </row>
    <row r="637" spans="9:9" ht="15.75" customHeight="1">
      <c r="I637" s="9"/>
    </row>
    <row r="638" spans="9:9" ht="15.75" customHeight="1">
      <c r="I638" s="9"/>
    </row>
    <row r="639" spans="9:9" ht="15.75" customHeight="1">
      <c r="I639" s="9"/>
    </row>
    <row r="640" spans="9:9" ht="15.75" customHeight="1">
      <c r="I640" s="9"/>
    </row>
    <row r="641" spans="9:9" ht="15.75" customHeight="1">
      <c r="I641" s="9"/>
    </row>
    <row r="642" spans="9:9" ht="15.75" customHeight="1">
      <c r="I642" s="9"/>
    </row>
    <row r="643" spans="9:9" ht="15.75" customHeight="1">
      <c r="I643" s="9"/>
    </row>
    <row r="644" spans="9:9" ht="15.75" customHeight="1">
      <c r="I644" s="9"/>
    </row>
    <row r="645" spans="9:9" ht="15.75" customHeight="1">
      <c r="I645" s="9"/>
    </row>
    <row r="646" spans="9:9" ht="15.75" customHeight="1">
      <c r="I646" s="9"/>
    </row>
    <row r="647" spans="9:9" ht="15.75" customHeight="1">
      <c r="I647" s="9"/>
    </row>
    <row r="648" spans="9:9" ht="15.75" customHeight="1">
      <c r="I648" s="9"/>
    </row>
    <row r="649" spans="9:9" ht="15.75" customHeight="1">
      <c r="I649" s="9"/>
    </row>
    <row r="650" spans="9:9" ht="15.75" customHeight="1">
      <c r="I650" s="9"/>
    </row>
    <row r="651" spans="9:9" ht="15.75" customHeight="1">
      <c r="I651" s="9"/>
    </row>
    <row r="652" spans="9:9" ht="15.75" customHeight="1">
      <c r="I652" s="9"/>
    </row>
    <row r="653" spans="9:9" ht="15.75" customHeight="1">
      <c r="I653" s="9"/>
    </row>
    <row r="654" spans="9:9" ht="15.75" customHeight="1">
      <c r="I654" s="9"/>
    </row>
    <row r="655" spans="9:9" ht="15.75" customHeight="1">
      <c r="I655" s="9"/>
    </row>
    <row r="656" spans="9:9" ht="15.75" customHeight="1">
      <c r="I656" s="9"/>
    </row>
    <row r="657" spans="9:9" ht="15.75" customHeight="1">
      <c r="I657" s="9"/>
    </row>
    <row r="658" spans="9:9" ht="15.75" customHeight="1">
      <c r="I658" s="9"/>
    </row>
    <row r="659" spans="9:9" ht="15.75" customHeight="1">
      <c r="I659" s="9"/>
    </row>
    <row r="660" spans="9:9" ht="15.75" customHeight="1">
      <c r="I660" s="9"/>
    </row>
    <row r="661" spans="9:9" ht="15.75" customHeight="1">
      <c r="I661" s="9"/>
    </row>
    <row r="662" spans="9:9" ht="15.75" customHeight="1">
      <c r="I662" s="9"/>
    </row>
    <row r="663" spans="9:9" ht="15.75" customHeight="1">
      <c r="I663" s="9"/>
    </row>
    <row r="664" spans="9:9" ht="15.75" customHeight="1">
      <c r="I664" s="9"/>
    </row>
    <row r="665" spans="9:9" ht="15.75" customHeight="1">
      <c r="I665" s="9"/>
    </row>
    <row r="666" spans="9:9" ht="15.75" customHeight="1">
      <c r="I666" s="9"/>
    </row>
    <row r="667" spans="9:9" ht="15.75" customHeight="1">
      <c r="I667" s="9"/>
    </row>
    <row r="668" spans="9:9" ht="15.75" customHeight="1">
      <c r="I668" s="9"/>
    </row>
    <row r="669" spans="9:9" ht="15.75" customHeight="1">
      <c r="I669" s="9"/>
    </row>
    <row r="670" spans="9:9" ht="15.75" customHeight="1">
      <c r="I670" s="9"/>
    </row>
    <row r="671" spans="9:9" ht="15.75" customHeight="1">
      <c r="I671" s="9"/>
    </row>
    <row r="672" spans="9:9" ht="15.75" customHeight="1">
      <c r="I672" s="9"/>
    </row>
    <row r="673" spans="9:9" ht="15.75" customHeight="1">
      <c r="I673" s="9"/>
    </row>
    <row r="674" spans="9:9" ht="15.75" customHeight="1">
      <c r="I674" s="9"/>
    </row>
    <row r="675" spans="9:9" ht="15.75" customHeight="1">
      <c r="I675" s="9"/>
    </row>
    <row r="676" spans="9:9" ht="15.75" customHeight="1">
      <c r="I676" s="9"/>
    </row>
    <row r="677" spans="9:9" ht="15.75" customHeight="1">
      <c r="I677" s="9"/>
    </row>
    <row r="678" spans="9:9" ht="15.75" customHeight="1">
      <c r="I678" s="9"/>
    </row>
    <row r="679" spans="9:9" ht="15.75" customHeight="1">
      <c r="I679" s="9"/>
    </row>
    <row r="680" spans="9:9" ht="15.75" customHeight="1">
      <c r="I680" s="9"/>
    </row>
    <row r="681" spans="9:9" ht="15.75" customHeight="1">
      <c r="I681" s="9"/>
    </row>
    <row r="682" spans="9:9" ht="15.75" customHeight="1">
      <c r="I682" s="9"/>
    </row>
    <row r="683" spans="9:9" ht="15.75" customHeight="1">
      <c r="I683" s="9"/>
    </row>
    <row r="684" spans="9:9" ht="15.75" customHeight="1">
      <c r="I684" s="9"/>
    </row>
    <row r="685" spans="9:9" ht="15.75" customHeight="1">
      <c r="I685" s="9"/>
    </row>
    <row r="686" spans="9:9" ht="15.75" customHeight="1">
      <c r="I686" s="9"/>
    </row>
    <row r="687" spans="9:9" ht="15.75" customHeight="1">
      <c r="I687" s="9"/>
    </row>
    <row r="688" spans="9:9" ht="15.75" customHeight="1">
      <c r="I688" s="9"/>
    </row>
    <row r="689" spans="9:9" ht="15.75" customHeight="1">
      <c r="I689" s="9"/>
    </row>
    <row r="690" spans="9:9" ht="15.75" customHeight="1">
      <c r="I690" s="9"/>
    </row>
    <row r="691" spans="9:9" ht="15.75" customHeight="1">
      <c r="I691" s="9"/>
    </row>
    <row r="692" spans="9:9" ht="15.75" customHeight="1">
      <c r="I692" s="9"/>
    </row>
    <row r="693" spans="9:9" ht="15.75" customHeight="1">
      <c r="I693" s="9"/>
    </row>
    <row r="694" spans="9:9" ht="15.75" customHeight="1">
      <c r="I694" s="9"/>
    </row>
    <row r="695" spans="9:9" ht="15.75" customHeight="1">
      <c r="I695" s="9"/>
    </row>
    <row r="696" spans="9:9" ht="15.75" customHeight="1">
      <c r="I696" s="9"/>
    </row>
    <row r="697" spans="9:9" ht="15.75" customHeight="1">
      <c r="I697" s="9"/>
    </row>
    <row r="698" spans="9:9" ht="15.75" customHeight="1">
      <c r="I698" s="9"/>
    </row>
    <row r="699" spans="9:9" ht="15.75" customHeight="1">
      <c r="I699" s="9"/>
    </row>
    <row r="700" spans="9:9" ht="15.75" customHeight="1">
      <c r="I700" s="9"/>
    </row>
    <row r="701" spans="9:9" ht="15.75" customHeight="1">
      <c r="I701" s="9"/>
    </row>
    <row r="702" spans="9:9" ht="15.75" customHeight="1">
      <c r="I702" s="9"/>
    </row>
    <row r="703" spans="9:9" ht="15.75" customHeight="1">
      <c r="I703" s="9"/>
    </row>
    <row r="704" spans="9:9" ht="15.75" customHeight="1">
      <c r="I704" s="9"/>
    </row>
    <row r="705" spans="9:9" ht="15.75" customHeight="1">
      <c r="I705" s="9"/>
    </row>
    <row r="706" spans="9:9" ht="15.75" customHeight="1">
      <c r="I706" s="9"/>
    </row>
    <row r="707" spans="9:9" ht="15.75" customHeight="1">
      <c r="I707" s="9"/>
    </row>
    <row r="708" spans="9:9" ht="15.75" customHeight="1">
      <c r="I708" s="9"/>
    </row>
    <row r="709" spans="9:9" ht="15.75" customHeight="1">
      <c r="I709" s="9"/>
    </row>
    <row r="710" spans="9:9" ht="15.75" customHeight="1">
      <c r="I710" s="9"/>
    </row>
    <row r="711" spans="9:9" ht="15.75" customHeight="1">
      <c r="I711" s="9"/>
    </row>
    <row r="712" spans="9:9" ht="15.75" customHeight="1">
      <c r="I712" s="9"/>
    </row>
    <row r="713" spans="9:9" ht="15.75" customHeight="1">
      <c r="I713" s="9"/>
    </row>
    <row r="714" spans="9:9" ht="15.75" customHeight="1">
      <c r="I714" s="9"/>
    </row>
    <row r="715" spans="9:9" ht="15.75" customHeight="1">
      <c r="I715" s="9"/>
    </row>
    <row r="716" spans="9:9" ht="15.75" customHeight="1">
      <c r="I716" s="9"/>
    </row>
    <row r="717" spans="9:9" ht="15.75" customHeight="1">
      <c r="I717" s="9"/>
    </row>
    <row r="718" spans="9:9" ht="15.75" customHeight="1">
      <c r="I718" s="9"/>
    </row>
    <row r="719" spans="9:9" ht="15.75" customHeight="1">
      <c r="I719" s="9"/>
    </row>
    <row r="720" spans="9:9" ht="15.75" customHeight="1">
      <c r="I720" s="9"/>
    </row>
    <row r="721" spans="9:9" ht="15.75" customHeight="1">
      <c r="I721" s="9"/>
    </row>
    <row r="722" spans="9:9" ht="15.75" customHeight="1">
      <c r="I722" s="9"/>
    </row>
    <row r="723" spans="9:9" ht="15.75" customHeight="1">
      <c r="I723" s="9"/>
    </row>
    <row r="724" spans="9:9" ht="15.75" customHeight="1">
      <c r="I724" s="9"/>
    </row>
    <row r="725" spans="9:9" ht="15.75" customHeight="1">
      <c r="I725" s="9"/>
    </row>
    <row r="726" spans="9:9" ht="15.75" customHeight="1">
      <c r="I726" s="9"/>
    </row>
    <row r="727" spans="9:9" ht="15.75" customHeight="1">
      <c r="I727" s="9"/>
    </row>
    <row r="728" spans="9:9" ht="15.75" customHeight="1">
      <c r="I728" s="9"/>
    </row>
    <row r="729" spans="9:9" ht="15.75" customHeight="1">
      <c r="I729" s="9"/>
    </row>
    <row r="730" spans="9:9" ht="15.75" customHeight="1">
      <c r="I730" s="9"/>
    </row>
    <row r="731" spans="9:9" ht="15.75" customHeight="1">
      <c r="I731" s="9"/>
    </row>
    <row r="732" spans="9:9" ht="15.75" customHeight="1">
      <c r="I732" s="9"/>
    </row>
    <row r="733" spans="9:9" ht="15.75" customHeight="1">
      <c r="I733" s="9"/>
    </row>
    <row r="734" spans="9:9" ht="15.75" customHeight="1">
      <c r="I734" s="9"/>
    </row>
    <row r="735" spans="9:9" ht="15.75" customHeight="1">
      <c r="I735" s="9"/>
    </row>
    <row r="736" spans="9:9" ht="15.75" customHeight="1">
      <c r="I736" s="9"/>
    </row>
    <row r="737" spans="9:9" ht="15.75" customHeight="1">
      <c r="I737" s="9"/>
    </row>
    <row r="738" spans="9:9" ht="15.75" customHeight="1">
      <c r="I738" s="9"/>
    </row>
    <row r="739" spans="9:9" ht="15.75" customHeight="1">
      <c r="I739" s="9"/>
    </row>
    <row r="740" spans="9:9" ht="15.75" customHeight="1">
      <c r="I740" s="9"/>
    </row>
    <row r="741" spans="9:9" ht="15.75" customHeight="1">
      <c r="I741" s="9"/>
    </row>
    <row r="742" spans="9:9" ht="15.75" customHeight="1">
      <c r="I742" s="9"/>
    </row>
    <row r="743" spans="9:9" ht="15.75" customHeight="1">
      <c r="I743" s="9"/>
    </row>
    <row r="744" spans="9:9" ht="15.75" customHeight="1">
      <c r="I744" s="9"/>
    </row>
    <row r="745" spans="9:9" ht="15.75" customHeight="1">
      <c r="I745" s="9"/>
    </row>
    <row r="746" spans="9:9" ht="15.75" customHeight="1">
      <c r="I746" s="9"/>
    </row>
    <row r="747" spans="9:9" ht="15.75" customHeight="1">
      <c r="I747" s="9"/>
    </row>
    <row r="748" spans="9:9" ht="15.75" customHeight="1">
      <c r="I748" s="9"/>
    </row>
    <row r="749" spans="9:9" ht="15.75" customHeight="1">
      <c r="I749" s="9"/>
    </row>
    <row r="750" spans="9:9" ht="15.75" customHeight="1">
      <c r="I750" s="9"/>
    </row>
    <row r="751" spans="9:9" ht="15.75" customHeight="1">
      <c r="I751" s="9"/>
    </row>
    <row r="752" spans="9:9" ht="15.75" customHeight="1">
      <c r="I752" s="9"/>
    </row>
    <row r="753" spans="9:9" ht="15.75" customHeight="1">
      <c r="I753" s="9"/>
    </row>
    <row r="754" spans="9:9" ht="15.75" customHeight="1">
      <c r="I754" s="9"/>
    </row>
    <row r="755" spans="9:9" ht="15.75" customHeight="1">
      <c r="I755" s="9"/>
    </row>
    <row r="756" spans="9:9" ht="15.75" customHeight="1">
      <c r="I756" s="9"/>
    </row>
    <row r="757" spans="9:9" ht="15.75" customHeight="1">
      <c r="I757" s="9"/>
    </row>
    <row r="758" spans="9:9" ht="15.75" customHeight="1">
      <c r="I758" s="9"/>
    </row>
    <row r="759" spans="9:9" ht="15.75" customHeight="1">
      <c r="I759" s="9"/>
    </row>
    <row r="760" spans="9:9" ht="15.75" customHeight="1">
      <c r="I760" s="9"/>
    </row>
    <row r="761" spans="9:9" ht="15.75" customHeight="1">
      <c r="I761" s="9"/>
    </row>
    <row r="762" spans="9:9" ht="15.75" customHeight="1">
      <c r="I762" s="9"/>
    </row>
    <row r="763" spans="9:9" ht="15.75" customHeight="1">
      <c r="I763" s="9"/>
    </row>
    <row r="764" spans="9:9" ht="15.75" customHeight="1">
      <c r="I764" s="9"/>
    </row>
    <row r="765" spans="9:9" ht="15.75" customHeight="1">
      <c r="I765" s="9"/>
    </row>
    <row r="766" spans="9:9" ht="15.75" customHeight="1">
      <c r="I766" s="9"/>
    </row>
    <row r="767" spans="9:9" ht="15.75" customHeight="1">
      <c r="I767" s="9"/>
    </row>
    <row r="768" spans="9:9" ht="15.75" customHeight="1">
      <c r="I768" s="9"/>
    </row>
    <row r="769" spans="9:9" ht="15.75" customHeight="1">
      <c r="I769" s="9"/>
    </row>
    <row r="770" spans="9:9" ht="15.75" customHeight="1">
      <c r="I770" s="9"/>
    </row>
    <row r="771" spans="9:9" ht="15.75" customHeight="1">
      <c r="I771" s="9"/>
    </row>
    <row r="772" spans="9:9" ht="15.75" customHeight="1">
      <c r="I772" s="9"/>
    </row>
    <row r="773" spans="9:9" ht="15.75" customHeight="1">
      <c r="I773" s="9"/>
    </row>
    <row r="774" spans="9:9" ht="15.75" customHeight="1">
      <c r="I774" s="9"/>
    </row>
    <row r="775" spans="9:9" ht="15.75" customHeight="1">
      <c r="I775" s="9"/>
    </row>
    <row r="776" spans="9:9" ht="15.75" customHeight="1">
      <c r="I776" s="9"/>
    </row>
    <row r="777" spans="9:9" ht="15.75" customHeight="1">
      <c r="I777" s="9"/>
    </row>
    <row r="778" spans="9:9" ht="15.75" customHeight="1">
      <c r="I778" s="9"/>
    </row>
    <row r="779" spans="9:9" ht="15.75" customHeight="1">
      <c r="I779" s="9"/>
    </row>
    <row r="780" spans="9:9" ht="15.75" customHeight="1">
      <c r="I780" s="9"/>
    </row>
    <row r="781" spans="9:9" ht="15.75" customHeight="1">
      <c r="I781" s="9"/>
    </row>
    <row r="782" spans="9:9" ht="15.75" customHeight="1">
      <c r="I782" s="9"/>
    </row>
    <row r="783" spans="9:9" ht="15.75" customHeight="1">
      <c r="I783" s="9"/>
    </row>
    <row r="784" spans="9:9" ht="15.75" customHeight="1">
      <c r="I784" s="9"/>
    </row>
    <row r="785" spans="9:9" ht="15.75" customHeight="1">
      <c r="I785" s="9"/>
    </row>
    <row r="786" spans="9:9" ht="15.75" customHeight="1">
      <c r="I786" s="9"/>
    </row>
    <row r="787" spans="9:9" ht="15.75" customHeight="1">
      <c r="I787" s="9"/>
    </row>
    <row r="788" spans="9:9" ht="15.75" customHeight="1">
      <c r="I788" s="9"/>
    </row>
    <row r="789" spans="9:9" ht="15.75" customHeight="1">
      <c r="I789" s="9"/>
    </row>
    <row r="790" spans="9:9" ht="15.75" customHeight="1">
      <c r="I790" s="9"/>
    </row>
    <row r="791" spans="9:9" ht="15.75" customHeight="1">
      <c r="I791" s="9"/>
    </row>
    <row r="792" spans="9:9" ht="15.75" customHeight="1">
      <c r="I792" s="9"/>
    </row>
    <row r="793" spans="9:9" ht="15.75" customHeight="1">
      <c r="I793" s="9"/>
    </row>
    <row r="794" spans="9:9" ht="15.75" customHeight="1">
      <c r="I794" s="9"/>
    </row>
    <row r="795" spans="9:9" ht="15.75" customHeight="1">
      <c r="I795" s="9"/>
    </row>
    <row r="796" spans="9:9" ht="15.75" customHeight="1">
      <c r="I796" s="9"/>
    </row>
    <row r="797" spans="9:9" ht="15.75" customHeight="1">
      <c r="I797" s="9"/>
    </row>
    <row r="798" spans="9:9" ht="15.75" customHeight="1">
      <c r="I798" s="9"/>
    </row>
    <row r="799" spans="9:9" ht="15.75" customHeight="1">
      <c r="I799" s="9"/>
    </row>
    <row r="800" spans="9:9" ht="15.75" customHeight="1">
      <c r="I800" s="9"/>
    </row>
    <row r="801" spans="9:9" ht="15.75" customHeight="1">
      <c r="I801" s="9"/>
    </row>
    <row r="802" spans="9:9" ht="15.75" customHeight="1">
      <c r="I802" s="9"/>
    </row>
    <row r="803" spans="9:9" ht="15.75" customHeight="1">
      <c r="I803" s="9"/>
    </row>
    <row r="804" spans="9:9" ht="15.75" customHeight="1">
      <c r="I804" s="9"/>
    </row>
    <row r="805" spans="9:9" ht="15.75" customHeight="1">
      <c r="I805" s="9"/>
    </row>
    <row r="806" spans="9:9" ht="15.75" customHeight="1">
      <c r="I806" s="9"/>
    </row>
    <row r="807" spans="9:9" ht="15.75" customHeight="1">
      <c r="I807" s="9"/>
    </row>
    <row r="808" spans="9:9" ht="15.75" customHeight="1">
      <c r="I808" s="9"/>
    </row>
    <row r="809" spans="9:9" ht="15.75" customHeight="1">
      <c r="I809" s="9"/>
    </row>
    <row r="810" spans="9:9" ht="15.75" customHeight="1">
      <c r="I810" s="9"/>
    </row>
    <row r="811" spans="9:9" ht="15.75" customHeight="1">
      <c r="I811" s="9"/>
    </row>
    <row r="812" spans="9:9" ht="15.75" customHeight="1">
      <c r="I812" s="9"/>
    </row>
    <row r="813" spans="9:9" ht="15.75" customHeight="1">
      <c r="I813" s="9"/>
    </row>
    <row r="814" spans="9:9" ht="15.75" customHeight="1">
      <c r="I814" s="9"/>
    </row>
    <row r="815" spans="9:9" ht="15.75" customHeight="1">
      <c r="I815" s="9"/>
    </row>
    <row r="816" spans="9:9" ht="15.75" customHeight="1">
      <c r="I816" s="9"/>
    </row>
    <row r="817" spans="9:9" ht="15.75" customHeight="1">
      <c r="I817" s="9"/>
    </row>
    <row r="818" spans="9:9" ht="15.75" customHeight="1">
      <c r="I818" s="9"/>
    </row>
    <row r="819" spans="9:9" ht="15.75" customHeight="1">
      <c r="I819" s="9"/>
    </row>
    <row r="820" spans="9:9" ht="15.75" customHeight="1">
      <c r="I820" s="9"/>
    </row>
    <row r="821" spans="9:9" ht="15.75" customHeight="1">
      <c r="I821" s="9"/>
    </row>
    <row r="822" spans="9:9" ht="15.75" customHeight="1">
      <c r="I822" s="9"/>
    </row>
    <row r="823" spans="9:9" ht="15.75" customHeight="1">
      <c r="I823" s="9"/>
    </row>
    <row r="824" spans="9:9" ht="15.75" customHeight="1">
      <c r="I824" s="9"/>
    </row>
    <row r="825" spans="9:9" ht="15.75" customHeight="1">
      <c r="I825" s="9"/>
    </row>
    <row r="826" spans="9:9" ht="15.75" customHeight="1">
      <c r="I826" s="9"/>
    </row>
    <row r="827" spans="9:9" ht="15.75" customHeight="1">
      <c r="I827" s="9"/>
    </row>
    <row r="828" spans="9:9" ht="15.75" customHeight="1">
      <c r="I828" s="9"/>
    </row>
    <row r="829" spans="9:9" ht="15.75" customHeight="1">
      <c r="I829" s="9"/>
    </row>
    <row r="830" spans="9:9" ht="15.75" customHeight="1">
      <c r="I830" s="9"/>
    </row>
    <row r="831" spans="9:9" ht="15.75" customHeight="1">
      <c r="I831" s="9"/>
    </row>
    <row r="832" spans="9:9" ht="15.75" customHeight="1">
      <c r="I832" s="9"/>
    </row>
    <row r="833" spans="9:9" ht="15.75" customHeight="1">
      <c r="I833" s="9"/>
    </row>
    <row r="834" spans="9:9" ht="15.75" customHeight="1">
      <c r="I834" s="9"/>
    </row>
    <row r="835" spans="9:9" ht="15.75" customHeight="1">
      <c r="I835" s="9"/>
    </row>
    <row r="836" spans="9:9" ht="15.75" customHeight="1">
      <c r="I836" s="9"/>
    </row>
    <row r="837" spans="9:9" ht="15.75" customHeight="1">
      <c r="I837" s="9"/>
    </row>
    <row r="838" spans="9:9" ht="15.75" customHeight="1">
      <c r="I838" s="9"/>
    </row>
    <row r="839" spans="9:9" ht="15.75" customHeight="1">
      <c r="I839" s="9"/>
    </row>
    <row r="840" spans="9:9" ht="15.75" customHeight="1">
      <c r="I840" s="9"/>
    </row>
    <row r="841" spans="9:9" ht="15.75" customHeight="1">
      <c r="I841" s="9"/>
    </row>
    <row r="842" spans="9:9" ht="15.75" customHeight="1">
      <c r="I842" s="9"/>
    </row>
    <row r="843" spans="9:9" ht="15.75" customHeight="1">
      <c r="I843" s="9"/>
    </row>
    <row r="844" spans="9:9" ht="15.75" customHeight="1">
      <c r="I844" s="9"/>
    </row>
    <row r="845" spans="9:9" ht="15.75" customHeight="1">
      <c r="I845" s="9"/>
    </row>
    <row r="846" spans="9:9" ht="15.75" customHeight="1">
      <c r="I846" s="9"/>
    </row>
    <row r="847" spans="9:9" ht="15.75" customHeight="1">
      <c r="I847" s="9"/>
    </row>
    <row r="848" spans="9:9" ht="15.75" customHeight="1">
      <c r="I848" s="9"/>
    </row>
    <row r="849" spans="9:9" ht="15.75" customHeight="1">
      <c r="I849" s="9"/>
    </row>
    <row r="850" spans="9:9" ht="15.75" customHeight="1">
      <c r="I850" s="9"/>
    </row>
    <row r="851" spans="9:9" ht="15.75" customHeight="1">
      <c r="I851" s="9"/>
    </row>
    <row r="852" spans="9:9" ht="15.75" customHeight="1">
      <c r="I852" s="9"/>
    </row>
    <row r="853" spans="9:9" ht="15.75" customHeight="1">
      <c r="I853" s="9"/>
    </row>
    <row r="854" spans="9:9" ht="15.75" customHeight="1">
      <c r="I854" s="9"/>
    </row>
    <row r="855" spans="9:9" ht="15.75" customHeight="1">
      <c r="I855" s="9"/>
    </row>
    <row r="856" spans="9:9" ht="15.75" customHeight="1">
      <c r="I856" s="9"/>
    </row>
    <row r="857" spans="9:9" ht="15.75" customHeight="1">
      <c r="I857" s="9"/>
    </row>
    <row r="858" spans="9:9" ht="15.75" customHeight="1">
      <c r="I858" s="9"/>
    </row>
    <row r="859" spans="9:9" ht="15.75" customHeight="1">
      <c r="I859" s="9"/>
    </row>
    <row r="860" spans="9:9" ht="15.75" customHeight="1">
      <c r="I860" s="9"/>
    </row>
    <row r="861" spans="9:9" ht="15.75" customHeight="1">
      <c r="I861" s="9"/>
    </row>
    <row r="862" spans="9:9" ht="15.75" customHeight="1">
      <c r="I862" s="9"/>
    </row>
    <row r="863" spans="9:9" ht="15.75" customHeight="1">
      <c r="I863" s="9"/>
    </row>
    <row r="864" spans="9:9" ht="15.75" customHeight="1">
      <c r="I864" s="9"/>
    </row>
    <row r="865" spans="9:9" ht="15.75" customHeight="1">
      <c r="I865" s="9"/>
    </row>
    <row r="866" spans="9:9" ht="15.75" customHeight="1">
      <c r="I866" s="9"/>
    </row>
    <row r="867" spans="9:9" ht="15.75" customHeight="1">
      <c r="I867" s="9"/>
    </row>
    <row r="868" spans="9:9" ht="15.75" customHeight="1">
      <c r="I868" s="9"/>
    </row>
    <row r="869" spans="9:9" ht="15.75" customHeight="1">
      <c r="I869" s="9"/>
    </row>
    <row r="870" spans="9:9" ht="15.75" customHeight="1">
      <c r="I870" s="9"/>
    </row>
    <row r="871" spans="9:9" ht="15.75" customHeight="1">
      <c r="I871" s="9"/>
    </row>
    <row r="872" spans="9:9" ht="15.75" customHeight="1">
      <c r="I872" s="9"/>
    </row>
    <row r="873" spans="9:9" ht="15.75" customHeight="1">
      <c r="I873" s="9"/>
    </row>
    <row r="874" spans="9:9" ht="15.75" customHeight="1">
      <c r="I874" s="9"/>
    </row>
    <row r="875" spans="9:9" ht="15.75" customHeight="1">
      <c r="I875" s="9"/>
    </row>
    <row r="876" spans="9:9" ht="15.75" customHeight="1">
      <c r="I876" s="9"/>
    </row>
    <row r="877" spans="9:9" ht="15.75" customHeight="1">
      <c r="I877" s="9"/>
    </row>
    <row r="878" spans="9:9" ht="15.75" customHeight="1">
      <c r="I878" s="9"/>
    </row>
    <row r="879" spans="9:9" ht="15.75" customHeight="1">
      <c r="I879" s="9"/>
    </row>
    <row r="880" spans="9:9" ht="15.75" customHeight="1">
      <c r="I880" s="9"/>
    </row>
    <row r="881" spans="9:9" ht="15.75" customHeight="1">
      <c r="I881" s="9"/>
    </row>
    <row r="882" spans="9:9" ht="15.75" customHeight="1">
      <c r="I882" s="9"/>
    </row>
    <row r="883" spans="9:9" ht="15.75" customHeight="1">
      <c r="I883" s="9"/>
    </row>
    <row r="884" spans="9:9" ht="15.75" customHeight="1">
      <c r="I884" s="9"/>
    </row>
    <row r="885" spans="9:9" ht="15.75" customHeight="1">
      <c r="I885" s="9"/>
    </row>
    <row r="886" spans="9:9" ht="15.75" customHeight="1">
      <c r="I886" s="9"/>
    </row>
    <row r="887" spans="9:9" ht="15.75" customHeight="1">
      <c r="I887" s="9"/>
    </row>
    <row r="888" spans="9:9" ht="15.75" customHeight="1">
      <c r="I888" s="9"/>
    </row>
    <row r="889" spans="9:9" ht="15.75" customHeight="1">
      <c r="I889" s="9"/>
    </row>
    <row r="890" spans="9:9" ht="15.75" customHeight="1">
      <c r="I890" s="9"/>
    </row>
    <row r="891" spans="9:9" ht="15.75" customHeight="1">
      <c r="I891" s="9"/>
    </row>
    <row r="892" spans="9:9" ht="15.75" customHeight="1">
      <c r="I892" s="9"/>
    </row>
    <row r="893" spans="9:9" ht="15.75" customHeight="1">
      <c r="I893" s="9"/>
    </row>
    <row r="894" spans="9:9" ht="15.75" customHeight="1">
      <c r="I894" s="9"/>
    </row>
    <row r="895" spans="9:9" ht="15.75" customHeight="1">
      <c r="I895" s="9"/>
    </row>
    <row r="896" spans="9:9" ht="15.75" customHeight="1">
      <c r="I896" s="9"/>
    </row>
    <row r="897" spans="9:9" ht="15.75" customHeight="1">
      <c r="I897" s="9"/>
    </row>
    <row r="898" spans="9:9" ht="15.75" customHeight="1">
      <c r="I898" s="9"/>
    </row>
    <row r="899" spans="9:9" ht="15.75" customHeight="1">
      <c r="I899" s="9"/>
    </row>
    <row r="900" spans="9:9" ht="15.75" customHeight="1">
      <c r="I900" s="9"/>
    </row>
    <row r="901" spans="9:9" ht="15.75" customHeight="1">
      <c r="I901" s="9"/>
    </row>
    <row r="902" spans="9:9" ht="15.75" customHeight="1">
      <c r="I902" s="9"/>
    </row>
    <row r="903" spans="9:9" ht="15.75" customHeight="1">
      <c r="I903" s="9"/>
    </row>
    <row r="904" spans="9:9" ht="15.75" customHeight="1">
      <c r="I904" s="9"/>
    </row>
    <row r="905" spans="9:9" ht="15.75" customHeight="1">
      <c r="I905" s="9"/>
    </row>
    <row r="906" spans="9:9" ht="15.75" customHeight="1">
      <c r="I906" s="9"/>
    </row>
    <row r="907" spans="9:9" ht="15.75" customHeight="1">
      <c r="I907" s="9"/>
    </row>
    <row r="908" spans="9:9" ht="15.75" customHeight="1">
      <c r="I908" s="9"/>
    </row>
    <row r="909" spans="9:9" ht="15.75" customHeight="1">
      <c r="I909" s="9"/>
    </row>
    <row r="910" spans="9:9" ht="15.75" customHeight="1">
      <c r="I910" s="9"/>
    </row>
    <row r="911" spans="9:9" ht="15.75" customHeight="1">
      <c r="I911" s="9"/>
    </row>
    <row r="912" spans="9:9" ht="15.75" customHeight="1">
      <c r="I912" s="9"/>
    </row>
    <row r="913" spans="9:9" ht="15.75" customHeight="1">
      <c r="I913" s="9"/>
    </row>
    <row r="914" spans="9:9" ht="15.75" customHeight="1">
      <c r="I914" s="9"/>
    </row>
    <row r="915" spans="9:9" ht="15.75" customHeight="1">
      <c r="I915" s="9"/>
    </row>
    <row r="916" spans="9:9" ht="15.75" customHeight="1">
      <c r="I916" s="9"/>
    </row>
    <row r="917" spans="9:9" ht="15.75" customHeight="1">
      <c r="I917" s="9"/>
    </row>
    <row r="918" spans="9:9" ht="15.75" customHeight="1">
      <c r="I918" s="9"/>
    </row>
    <row r="919" spans="9:9" ht="15.75" customHeight="1">
      <c r="I919" s="9"/>
    </row>
    <row r="920" spans="9:9" ht="15.75" customHeight="1">
      <c r="I920" s="9"/>
    </row>
    <row r="921" spans="9:9" ht="15.75" customHeight="1">
      <c r="I921" s="9"/>
    </row>
    <row r="922" spans="9:9" ht="15.75" customHeight="1">
      <c r="I922" s="9"/>
    </row>
    <row r="923" spans="9:9" ht="15.75" customHeight="1">
      <c r="I923" s="9"/>
    </row>
    <row r="924" spans="9:9" ht="15.75" customHeight="1">
      <c r="I924" s="9"/>
    </row>
    <row r="925" spans="9:9" ht="15.75" customHeight="1">
      <c r="I925" s="9"/>
    </row>
    <row r="926" spans="9:9" ht="15.75" customHeight="1">
      <c r="I926" s="9"/>
    </row>
    <row r="927" spans="9:9" ht="15.75" customHeight="1">
      <c r="I927" s="9"/>
    </row>
    <row r="928" spans="9:9" ht="15.75" customHeight="1">
      <c r="I928" s="9"/>
    </row>
    <row r="929" spans="9:9" ht="15.75" customHeight="1">
      <c r="I929" s="9"/>
    </row>
    <row r="930" spans="9:9" ht="15.75" customHeight="1">
      <c r="I930" s="9"/>
    </row>
    <row r="931" spans="9:9" ht="15.75" customHeight="1">
      <c r="I931" s="9"/>
    </row>
    <row r="932" spans="9:9" ht="15.75" customHeight="1">
      <c r="I932" s="9"/>
    </row>
    <row r="933" spans="9:9" ht="15.75" customHeight="1">
      <c r="I933" s="9"/>
    </row>
    <row r="934" spans="9:9" ht="15.75" customHeight="1">
      <c r="I934" s="9"/>
    </row>
    <row r="935" spans="9:9" ht="15.75" customHeight="1">
      <c r="I935" s="9"/>
    </row>
    <row r="936" spans="9:9" ht="15.75" customHeight="1">
      <c r="I936" s="9"/>
    </row>
    <row r="937" spans="9:9" ht="15.75" customHeight="1">
      <c r="I937" s="9"/>
    </row>
    <row r="938" spans="9:9" ht="15.75" customHeight="1">
      <c r="I938" s="9"/>
    </row>
    <row r="939" spans="9:9" ht="15.75" customHeight="1">
      <c r="I939" s="9"/>
    </row>
    <row r="940" spans="9:9" ht="15.75" customHeight="1">
      <c r="I940" s="9"/>
    </row>
    <row r="941" spans="9:9" ht="15.75" customHeight="1">
      <c r="I941" s="9"/>
    </row>
    <row r="942" spans="9:9" ht="15.75" customHeight="1">
      <c r="I942" s="9"/>
    </row>
    <row r="943" spans="9:9" ht="15.75" customHeight="1">
      <c r="I943" s="9"/>
    </row>
    <row r="944" spans="9:9" ht="15.75" customHeight="1">
      <c r="I944" s="9"/>
    </row>
    <row r="945" spans="9:9" ht="15.75" customHeight="1">
      <c r="I945" s="9"/>
    </row>
    <row r="946" spans="9:9" ht="15.75" customHeight="1">
      <c r="I946" s="9"/>
    </row>
    <row r="947" spans="9:9" ht="15.75" customHeight="1">
      <c r="I947" s="9"/>
    </row>
    <row r="948" spans="9:9" ht="15.75" customHeight="1">
      <c r="I948" s="9"/>
    </row>
    <row r="949" spans="9:9" ht="15.75" customHeight="1">
      <c r="I949" s="9"/>
    </row>
    <row r="950" spans="9:9" ht="15.75" customHeight="1">
      <c r="I950" s="9"/>
    </row>
    <row r="951" spans="9:9" ht="15.75" customHeight="1">
      <c r="I951" s="9"/>
    </row>
    <row r="952" spans="9:9" ht="15.75" customHeight="1">
      <c r="I952" s="9"/>
    </row>
    <row r="953" spans="9:9" ht="15.75" customHeight="1">
      <c r="I953" s="9"/>
    </row>
    <row r="954" spans="9:9" ht="15.75" customHeight="1">
      <c r="I954" s="9"/>
    </row>
    <row r="955" spans="9:9" ht="15.75" customHeight="1">
      <c r="I955" s="9"/>
    </row>
    <row r="956" spans="9:9" ht="15.75" customHeight="1">
      <c r="I956" s="9"/>
    </row>
    <row r="957" spans="9:9" ht="15.75" customHeight="1">
      <c r="I957" s="9"/>
    </row>
    <row r="958" spans="9:9" ht="15.75" customHeight="1">
      <c r="I958" s="9"/>
    </row>
    <row r="959" spans="9:9" ht="15.75" customHeight="1">
      <c r="I959" s="9"/>
    </row>
    <row r="960" spans="9:9" ht="15.75" customHeight="1">
      <c r="I960" s="9"/>
    </row>
    <row r="961" spans="9:9" ht="15.75" customHeight="1">
      <c r="I961" s="9"/>
    </row>
    <row r="962" spans="9:9" ht="15.75" customHeight="1">
      <c r="I962" s="9"/>
    </row>
    <row r="963" spans="9:9" ht="15.75" customHeight="1">
      <c r="I963" s="9"/>
    </row>
    <row r="964" spans="9:9" ht="15.75" customHeight="1">
      <c r="I964" s="9"/>
    </row>
    <row r="965" spans="9:9" ht="15.75" customHeight="1">
      <c r="I965" s="9"/>
    </row>
    <row r="966" spans="9:9" ht="15.75" customHeight="1">
      <c r="I966" s="9"/>
    </row>
    <row r="967" spans="9:9" ht="15.75" customHeight="1">
      <c r="I967" s="9"/>
    </row>
    <row r="968" spans="9:9" ht="15.75" customHeight="1">
      <c r="I968" s="9"/>
    </row>
    <row r="969" spans="9:9" ht="15.75" customHeight="1">
      <c r="I969" s="9"/>
    </row>
    <row r="970" spans="9:9" ht="15.75" customHeight="1">
      <c r="I970" s="9"/>
    </row>
    <row r="971" spans="9:9" ht="15.75" customHeight="1">
      <c r="I971" s="9"/>
    </row>
    <row r="972" spans="9:9" ht="15.75" customHeight="1">
      <c r="I972" s="9"/>
    </row>
    <row r="973" spans="9:9" ht="15.75" customHeight="1">
      <c r="I973" s="9"/>
    </row>
    <row r="974" spans="9:9" ht="15.75" customHeight="1">
      <c r="I974" s="9"/>
    </row>
    <row r="975" spans="9:9" ht="15.75" customHeight="1">
      <c r="I975" s="9"/>
    </row>
    <row r="976" spans="9:9" ht="15.75" customHeight="1">
      <c r="I976" s="9"/>
    </row>
    <row r="977" spans="9:9" ht="15.75" customHeight="1">
      <c r="I977" s="9"/>
    </row>
    <row r="978" spans="9:9" ht="15.75" customHeight="1">
      <c r="I978" s="9"/>
    </row>
    <row r="979" spans="9:9" ht="15.75" customHeight="1">
      <c r="I979" s="9"/>
    </row>
    <row r="980" spans="9:9" ht="15.75" customHeight="1">
      <c r="I980" s="9"/>
    </row>
    <row r="981" spans="9:9" ht="15.75" customHeight="1">
      <c r="I981" s="9"/>
    </row>
    <row r="982" spans="9:9" ht="15.75" customHeight="1">
      <c r="I982" s="9"/>
    </row>
    <row r="983" spans="9:9" ht="15.75" customHeight="1">
      <c r="I983" s="9"/>
    </row>
    <row r="984" spans="9:9" ht="15.75" customHeight="1">
      <c r="I984" s="9"/>
    </row>
    <row r="985" spans="9:9" ht="15.75" customHeight="1">
      <c r="I985" s="9"/>
    </row>
    <row r="986" spans="9:9" ht="15.75" customHeight="1">
      <c r="I986" s="9"/>
    </row>
    <row r="987" spans="9:9" ht="15.75" customHeight="1">
      <c r="I987" s="9"/>
    </row>
    <row r="988" spans="9:9" ht="15.75" customHeight="1">
      <c r="I988" s="9"/>
    </row>
    <row r="989" spans="9:9" ht="15.75" customHeight="1">
      <c r="I989" s="9"/>
    </row>
    <row r="990" spans="9:9" ht="15.75" customHeight="1">
      <c r="I990" s="9"/>
    </row>
    <row r="991" spans="9:9" ht="15.75" customHeight="1">
      <c r="I991" s="9"/>
    </row>
    <row r="992" spans="9:9" ht="15.75" customHeight="1">
      <c r="I992" s="9"/>
    </row>
    <row r="993" spans="9:9" ht="15.75" customHeight="1">
      <c r="I993" s="9"/>
    </row>
    <row r="994" spans="9:9" ht="15.75" customHeight="1">
      <c r="I994" s="9"/>
    </row>
    <row r="995" spans="9:9" ht="15.75" customHeight="1">
      <c r="I995" s="9"/>
    </row>
    <row r="996" spans="9:9" ht="15.75" customHeight="1">
      <c r="I996" s="9"/>
    </row>
    <row r="997" spans="9:9" ht="15.75" customHeight="1">
      <c r="I997" s="9"/>
    </row>
    <row r="998" spans="9:9" ht="15.75" customHeight="1">
      <c r="I998" s="9"/>
    </row>
    <row r="999" spans="9:9" ht="15.75" customHeight="1">
      <c r="I999" s="9"/>
    </row>
    <row r="1000" spans="9:9" ht="15.75" customHeight="1">
      <c r="I1000" s="9"/>
    </row>
  </sheetData>
  <mergeCells count="2">
    <mergeCell ref="D2:E2"/>
    <mergeCell ref="F2:H2"/>
  </mergeCells>
  <pageMargins left="0.511811024" right="0.511811024" top="0.78740157499999996" bottom="0.78740157499999996"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outlinePr summaryBelow="0" summaryRight="0"/>
  </sheetPr>
  <dimension ref="A1:AF999"/>
  <sheetViews>
    <sheetView workbookViewId="0"/>
  </sheetViews>
  <sheetFormatPr defaultColWidth="14.42578125" defaultRowHeight="15" customHeight="1"/>
  <sheetData>
    <row r="1" spans="1:32" ht="86.25">
      <c r="D1" s="1"/>
      <c r="E1" s="1" t="s">
        <v>188</v>
      </c>
      <c r="F1" s="1" t="s">
        <v>189</v>
      </c>
      <c r="G1" s="4" t="s">
        <v>190</v>
      </c>
      <c r="H1" s="1" t="s">
        <v>191</v>
      </c>
      <c r="I1" s="5" t="s">
        <v>192</v>
      </c>
      <c r="J1" s="1" t="s">
        <v>193</v>
      </c>
      <c r="K1" s="1" t="s">
        <v>194</v>
      </c>
      <c r="L1" s="5" t="s">
        <v>195</v>
      </c>
      <c r="M1" s="1" t="s">
        <v>196</v>
      </c>
      <c r="N1" s="1" t="s">
        <v>197</v>
      </c>
      <c r="O1" s="5" t="s">
        <v>198</v>
      </c>
      <c r="P1" s="5" t="s">
        <v>199</v>
      </c>
      <c r="Q1" s="1" t="s">
        <v>200</v>
      </c>
      <c r="R1" s="1" t="s">
        <v>201</v>
      </c>
      <c r="S1" s="1" t="s">
        <v>202</v>
      </c>
      <c r="T1" s="6" t="s">
        <v>203</v>
      </c>
      <c r="U1" s="6" t="s">
        <v>204</v>
      </c>
      <c r="V1" s="1" t="s">
        <v>204</v>
      </c>
      <c r="W1" s="1" t="s">
        <v>205</v>
      </c>
      <c r="X1" s="6" t="s">
        <v>206</v>
      </c>
      <c r="Y1" s="1" t="s">
        <v>204</v>
      </c>
      <c r="Z1" s="6" t="s">
        <v>207</v>
      </c>
      <c r="AA1" s="1"/>
      <c r="AB1" s="1"/>
      <c r="AC1" s="1"/>
      <c r="AD1" s="1"/>
      <c r="AE1" s="1"/>
      <c r="AF1" s="1"/>
    </row>
    <row r="2" spans="1:32" hidden="1">
      <c r="A2" s="1"/>
      <c r="B2" s="1">
        <f>Referências!B2</f>
        <v>3</v>
      </c>
      <c r="C2" s="1">
        <f>Referências!D2</f>
        <v>2006</v>
      </c>
      <c r="D2" s="3">
        <v>1</v>
      </c>
      <c r="E2" s="7">
        <v>44591.921608368051</v>
      </c>
      <c r="F2" s="1" t="s">
        <v>6</v>
      </c>
      <c r="G2" s="1" t="s">
        <v>208</v>
      </c>
      <c r="H2" s="1" t="s">
        <v>209</v>
      </c>
      <c r="I2" s="1"/>
      <c r="J2" s="1"/>
      <c r="K2" s="1"/>
      <c r="L2" s="1"/>
      <c r="M2" s="1"/>
      <c r="N2" s="1"/>
      <c r="O2" s="1"/>
      <c r="P2" s="1"/>
      <c r="Q2" s="1"/>
      <c r="R2" s="1"/>
      <c r="S2" s="1"/>
      <c r="T2" s="1"/>
      <c r="U2" s="1"/>
      <c r="V2" s="1"/>
      <c r="W2" s="1"/>
      <c r="X2" s="1"/>
      <c r="Y2" s="1"/>
      <c r="Z2" s="1"/>
      <c r="AA2" s="1"/>
      <c r="AB2" s="1"/>
      <c r="AC2" s="1"/>
      <c r="AD2" s="1"/>
      <c r="AE2" s="1"/>
      <c r="AF2" s="1"/>
    </row>
    <row r="3" spans="1:32" ht="171.75">
      <c r="A3" s="1">
        <f>Referências!A2</f>
        <v>1</v>
      </c>
      <c r="B3" s="1">
        <f>Referências!B3</f>
        <v>9</v>
      </c>
      <c r="C3" s="1">
        <f>Referências!D3</f>
        <v>2021</v>
      </c>
      <c r="D3" s="3">
        <v>2</v>
      </c>
      <c r="E3" s="7">
        <v>44592.893904594908</v>
      </c>
      <c r="F3" s="1" t="s">
        <v>8</v>
      </c>
      <c r="G3" s="1" t="s">
        <v>210</v>
      </c>
      <c r="H3" s="1"/>
      <c r="I3" s="5" t="s">
        <v>211</v>
      </c>
      <c r="J3" s="1" t="s">
        <v>212</v>
      </c>
      <c r="K3" s="1" t="s">
        <v>213</v>
      </c>
      <c r="L3" s="5" t="s">
        <v>214</v>
      </c>
      <c r="M3" s="1" t="s">
        <v>215</v>
      </c>
      <c r="N3" s="1" t="s">
        <v>216</v>
      </c>
      <c r="O3" s="5" t="s">
        <v>217</v>
      </c>
      <c r="P3" s="5" t="s">
        <v>218</v>
      </c>
      <c r="Q3" s="1"/>
      <c r="R3" s="1" t="s">
        <v>219</v>
      </c>
      <c r="S3" s="1" t="s">
        <v>208</v>
      </c>
      <c r="T3" s="1"/>
      <c r="U3" s="1"/>
      <c r="V3" s="1"/>
      <c r="W3" s="1" t="s">
        <v>208</v>
      </c>
      <c r="X3" s="1"/>
      <c r="Y3" s="1"/>
      <c r="Z3" s="1"/>
      <c r="AA3" s="1"/>
      <c r="AB3" s="1"/>
      <c r="AC3" s="1"/>
      <c r="AD3" s="1"/>
      <c r="AE3" s="1"/>
      <c r="AF3" s="1"/>
    </row>
    <row r="4" spans="1:32" hidden="1">
      <c r="A4" s="1"/>
      <c r="B4" s="1">
        <f>Referências!B4</f>
        <v>10</v>
      </c>
      <c r="C4" s="1">
        <f>Referências!D4</f>
        <v>2021</v>
      </c>
      <c r="D4" s="3">
        <v>3</v>
      </c>
      <c r="E4" s="7">
        <v>44592.905667268518</v>
      </c>
      <c r="F4" s="1" t="s">
        <v>220</v>
      </c>
      <c r="G4" s="1" t="s">
        <v>208</v>
      </c>
      <c r="H4" s="1" t="s">
        <v>221</v>
      </c>
      <c r="I4" s="1"/>
      <c r="J4" s="1"/>
      <c r="K4" s="1"/>
      <c r="L4" s="1"/>
      <c r="M4" s="1"/>
      <c r="N4" s="1"/>
      <c r="O4" s="1"/>
      <c r="P4" s="1"/>
      <c r="Q4" s="1"/>
      <c r="R4" s="1"/>
      <c r="S4" s="1"/>
      <c r="T4" s="1"/>
      <c r="U4" s="1"/>
      <c r="V4" s="1"/>
      <c r="W4" s="1"/>
      <c r="X4" s="1"/>
      <c r="Y4" s="1"/>
      <c r="Z4" s="1"/>
      <c r="AA4" s="1"/>
      <c r="AB4" s="1"/>
      <c r="AC4" s="1"/>
      <c r="AD4" s="1"/>
      <c r="AE4" s="1"/>
      <c r="AF4" s="1"/>
    </row>
    <row r="5" spans="1:32" hidden="1">
      <c r="A5" s="1"/>
      <c r="B5" s="1">
        <f>Referências!B5</f>
        <v>11</v>
      </c>
      <c r="C5" s="1">
        <f>Referências!D5</f>
        <v>2018</v>
      </c>
      <c r="D5" s="3">
        <v>4</v>
      </c>
      <c r="E5" s="7">
        <v>44592.920503842593</v>
      </c>
      <c r="F5" s="1" t="s">
        <v>12</v>
      </c>
      <c r="G5" s="1" t="s">
        <v>208</v>
      </c>
      <c r="H5" s="1" t="s">
        <v>222</v>
      </c>
      <c r="I5" s="1"/>
      <c r="J5" s="1"/>
      <c r="K5" s="1"/>
      <c r="L5" s="1"/>
      <c r="M5" s="1"/>
      <c r="N5" s="1"/>
      <c r="O5" s="1"/>
      <c r="P5" s="1"/>
      <c r="Q5" s="1"/>
      <c r="R5" s="1"/>
      <c r="S5" s="1"/>
      <c r="T5" s="1"/>
      <c r="U5" s="1"/>
      <c r="V5" s="1"/>
      <c r="W5" s="1"/>
      <c r="X5" s="1"/>
      <c r="Y5" s="1"/>
      <c r="Z5" s="1"/>
      <c r="AA5" s="1"/>
      <c r="AB5" s="1"/>
      <c r="AC5" s="1"/>
      <c r="AD5" s="1"/>
      <c r="AE5" s="1"/>
      <c r="AF5" s="1"/>
    </row>
    <row r="6" spans="1:32" ht="186">
      <c r="A6" s="1">
        <f>Referências!A5</f>
        <v>4</v>
      </c>
      <c r="B6" s="1">
        <f>Referências!B6</f>
        <v>12</v>
      </c>
      <c r="C6" s="1">
        <f>Referências!D6</f>
        <v>2020</v>
      </c>
      <c r="D6" s="3">
        <v>5</v>
      </c>
      <c r="E6" s="7">
        <v>44592.950822557876</v>
      </c>
      <c r="F6" s="1" t="s">
        <v>223</v>
      </c>
      <c r="G6" s="1" t="s">
        <v>210</v>
      </c>
      <c r="H6" s="1"/>
      <c r="I6" s="5" t="s">
        <v>224</v>
      </c>
      <c r="J6" s="1" t="s">
        <v>212</v>
      </c>
      <c r="K6" s="1" t="s">
        <v>213</v>
      </c>
      <c r="L6" s="5" t="s">
        <v>225</v>
      </c>
      <c r="M6" s="1" t="s">
        <v>226</v>
      </c>
      <c r="N6" s="1" t="s">
        <v>227</v>
      </c>
      <c r="O6" s="5" t="s">
        <v>228</v>
      </c>
      <c r="P6" s="5" t="s">
        <v>229</v>
      </c>
      <c r="Q6" s="1" t="s">
        <v>230</v>
      </c>
      <c r="R6" s="1" t="s">
        <v>219</v>
      </c>
      <c r="S6" s="1" t="s">
        <v>231</v>
      </c>
      <c r="T6" s="1" t="s">
        <v>232</v>
      </c>
      <c r="U6" s="1"/>
      <c r="V6" s="1"/>
      <c r="W6" s="1" t="s">
        <v>210</v>
      </c>
      <c r="X6" s="6" t="s">
        <v>233</v>
      </c>
      <c r="Y6" s="6"/>
      <c r="Z6" s="6"/>
      <c r="AA6" s="6"/>
      <c r="AB6" s="6"/>
      <c r="AC6" s="6"/>
      <c r="AD6" s="6"/>
      <c r="AE6" s="6"/>
      <c r="AF6" s="1"/>
    </row>
    <row r="7" spans="1:32" ht="72">
      <c r="A7" s="1">
        <f>Referências!A6</f>
        <v>5</v>
      </c>
      <c r="B7" s="1">
        <f>Referências!B7</f>
        <v>15</v>
      </c>
      <c r="C7" s="1">
        <f>Referências!D7</f>
        <v>2018</v>
      </c>
      <c r="D7" s="3">
        <v>6</v>
      </c>
      <c r="E7" s="7">
        <v>44592.962632210649</v>
      </c>
      <c r="F7" s="1" t="s">
        <v>234</v>
      </c>
      <c r="G7" s="1" t="s">
        <v>210</v>
      </c>
      <c r="H7" s="1"/>
      <c r="I7" s="5" t="s">
        <v>235</v>
      </c>
      <c r="J7" s="1" t="s">
        <v>212</v>
      </c>
      <c r="K7" s="1" t="s">
        <v>213</v>
      </c>
      <c r="L7" s="5" t="s">
        <v>236</v>
      </c>
      <c r="M7" s="1" t="s">
        <v>237</v>
      </c>
      <c r="N7" s="1" t="s">
        <v>227</v>
      </c>
      <c r="O7" s="5" t="s">
        <v>238</v>
      </c>
      <c r="P7" s="5" t="s">
        <v>218</v>
      </c>
      <c r="Q7" s="1"/>
      <c r="R7" s="1" t="s">
        <v>239</v>
      </c>
      <c r="S7" s="1" t="s">
        <v>231</v>
      </c>
      <c r="T7" s="6" t="s">
        <v>240</v>
      </c>
      <c r="U7" s="6"/>
      <c r="V7" s="1"/>
      <c r="W7" s="1" t="s">
        <v>241</v>
      </c>
      <c r="X7" s="6" t="s">
        <v>242</v>
      </c>
      <c r="Y7" s="6"/>
      <c r="Z7" s="6"/>
      <c r="AA7" s="6"/>
      <c r="AB7" s="6"/>
      <c r="AC7" s="1"/>
      <c r="AD7" s="1"/>
      <c r="AE7" s="1"/>
      <c r="AF7" s="1"/>
    </row>
    <row r="8" spans="1:32" hidden="1">
      <c r="A8" s="1"/>
      <c r="B8" s="1">
        <f>Referências!B8</f>
        <v>21</v>
      </c>
      <c r="C8" s="1">
        <f>Referências!D8</f>
        <v>2021</v>
      </c>
      <c r="D8" s="3">
        <v>7</v>
      </c>
      <c r="E8" s="7">
        <v>44593.917372835647</v>
      </c>
      <c r="F8" s="1" t="s">
        <v>243</v>
      </c>
      <c r="G8" s="1" t="s">
        <v>208</v>
      </c>
      <c r="H8" s="6" t="s">
        <v>244</v>
      </c>
      <c r="I8" s="1"/>
      <c r="J8" s="1"/>
      <c r="K8" s="1"/>
      <c r="L8" s="1"/>
      <c r="M8" s="1"/>
      <c r="N8" s="1"/>
      <c r="O8" s="1"/>
      <c r="P8" s="1"/>
      <c r="Q8" s="1"/>
      <c r="R8" s="1"/>
      <c r="S8" s="1"/>
      <c r="T8" s="1"/>
      <c r="U8" s="1"/>
      <c r="V8" s="1"/>
      <c r="W8" s="1"/>
      <c r="X8" s="1"/>
      <c r="Y8" s="1"/>
      <c r="Z8" s="1"/>
      <c r="AA8" s="1"/>
      <c r="AB8" s="1"/>
      <c r="AC8" s="1"/>
      <c r="AD8" s="1"/>
      <c r="AE8" s="1"/>
      <c r="AF8" s="1"/>
    </row>
    <row r="9" spans="1:32" hidden="1">
      <c r="A9" s="1"/>
      <c r="B9" s="1">
        <f>Referências!B9</f>
        <v>28</v>
      </c>
      <c r="C9" s="1">
        <f>Referências!D9</f>
        <v>2018</v>
      </c>
      <c r="D9" s="3">
        <v>8</v>
      </c>
      <c r="E9" s="7">
        <v>44593.933577858799</v>
      </c>
      <c r="F9" s="1" t="s">
        <v>20</v>
      </c>
      <c r="G9" s="1" t="s">
        <v>208</v>
      </c>
      <c r="H9" s="1" t="s">
        <v>221</v>
      </c>
      <c r="I9" s="1"/>
      <c r="J9" s="1"/>
      <c r="K9" s="1"/>
      <c r="L9" s="1"/>
      <c r="M9" s="1"/>
      <c r="N9" s="1"/>
      <c r="O9" s="1"/>
      <c r="P9" s="1"/>
      <c r="Q9" s="1"/>
      <c r="R9" s="1"/>
      <c r="S9" s="1"/>
      <c r="T9" s="1"/>
      <c r="U9" s="1"/>
      <c r="V9" s="1"/>
      <c r="W9" s="1"/>
      <c r="X9" s="1"/>
      <c r="Y9" s="1"/>
      <c r="Z9" s="1"/>
      <c r="AA9" s="1"/>
      <c r="AB9" s="1"/>
      <c r="AC9" s="1"/>
      <c r="AD9" s="1"/>
      <c r="AE9" s="1"/>
      <c r="AF9" s="1"/>
    </row>
    <row r="10" spans="1:32" ht="86.25">
      <c r="A10" s="1">
        <f>Referências!A9</f>
        <v>8</v>
      </c>
      <c r="B10" s="1">
        <f>Referências!B10</f>
        <v>32</v>
      </c>
      <c r="C10" s="1">
        <f>Referências!D10</f>
        <v>2021</v>
      </c>
      <c r="D10" s="3">
        <v>9</v>
      </c>
      <c r="E10" s="7">
        <v>44593.954302256941</v>
      </c>
      <c r="F10" s="1" t="s">
        <v>22</v>
      </c>
      <c r="G10" s="1" t="s">
        <v>210</v>
      </c>
      <c r="H10" s="1"/>
      <c r="I10" s="5" t="s">
        <v>245</v>
      </c>
      <c r="J10" s="1" t="s">
        <v>212</v>
      </c>
      <c r="K10" s="1" t="s">
        <v>213</v>
      </c>
      <c r="L10" s="5" t="s">
        <v>246</v>
      </c>
      <c r="M10" s="1" t="s">
        <v>247</v>
      </c>
      <c r="N10" s="1" t="s">
        <v>227</v>
      </c>
      <c r="O10" s="5" t="s">
        <v>248</v>
      </c>
      <c r="P10" s="5" t="s">
        <v>218</v>
      </c>
      <c r="Q10" s="1"/>
      <c r="R10" s="1" t="s">
        <v>249</v>
      </c>
      <c r="S10" s="1" t="s">
        <v>208</v>
      </c>
      <c r="T10" s="1"/>
      <c r="U10" s="1"/>
      <c r="V10" s="1"/>
      <c r="W10" s="1" t="s">
        <v>208</v>
      </c>
      <c r="X10" s="1"/>
      <c r="Y10" s="1"/>
      <c r="Z10" s="1"/>
      <c r="AA10" s="1"/>
      <c r="AB10" s="1"/>
      <c r="AC10" s="1"/>
      <c r="AD10" s="1"/>
      <c r="AE10" s="1"/>
      <c r="AF10" s="1"/>
    </row>
    <row r="11" spans="1:32" ht="243">
      <c r="A11" s="1">
        <f>Referências!A10</f>
        <v>9</v>
      </c>
      <c r="B11" s="1">
        <f>Referências!B11</f>
        <v>33</v>
      </c>
      <c r="C11" s="1">
        <f>Referências!D11</f>
        <v>2019</v>
      </c>
      <c r="D11" s="3">
        <v>10</v>
      </c>
      <c r="E11" s="7">
        <v>44594.896493472217</v>
      </c>
      <c r="F11" s="1" t="s">
        <v>250</v>
      </c>
      <c r="G11" s="1" t="s">
        <v>210</v>
      </c>
      <c r="H11" s="1"/>
      <c r="I11" s="5" t="s">
        <v>251</v>
      </c>
      <c r="J11" s="1" t="s">
        <v>212</v>
      </c>
      <c r="K11" s="1" t="s">
        <v>213</v>
      </c>
      <c r="L11" s="5" t="s">
        <v>252</v>
      </c>
      <c r="M11" s="1" t="s">
        <v>253</v>
      </c>
      <c r="N11" s="1" t="s">
        <v>216</v>
      </c>
      <c r="O11" s="5" t="s">
        <v>254</v>
      </c>
      <c r="P11" s="5" t="s">
        <v>229</v>
      </c>
      <c r="Q11" s="1" t="s">
        <v>255</v>
      </c>
      <c r="R11" s="1" t="s">
        <v>239</v>
      </c>
      <c r="S11" s="1" t="s">
        <v>231</v>
      </c>
      <c r="T11" s="1" t="s">
        <v>256</v>
      </c>
      <c r="U11" s="1"/>
      <c r="V11" s="1"/>
      <c r="W11" s="1"/>
      <c r="X11" s="1"/>
      <c r="Y11" s="1"/>
      <c r="Z11" s="1"/>
      <c r="AA11" s="1"/>
      <c r="AB11" s="1"/>
      <c r="AC11" s="1"/>
      <c r="AD11" s="1"/>
      <c r="AE11" s="1"/>
      <c r="AF11" s="1"/>
    </row>
    <row r="12" spans="1:32" ht="72">
      <c r="A12" s="1">
        <f>Referências!A11</f>
        <v>10</v>
      </c>
      <c r="B12" s="1">
        <f>Referências!B12</f>
        <v>36</v>
      </c>
      <c r="C12" s="1">
        <f>Referências!D12</f>
        <v>2019</v>
      </c>
      <c r="D12" s="3">
        <v>11</v>
      </c>
      <c r="E12" s="7">
        <v>44594.925459687496</v>
      </c>
      <c r="F12" s="1" t="s">
        <v>26</v>
      </c>
      <c r="G12" s="1" t="s">
        <v>210</v>
      </c>
      <c r="H12" s="1"/>
      <c r="I12" s="5" t="s">
        <v>257</v>
      </c>
      <c r="J12" s="1" t="s">
        <v>212</v>
      </c>
      <c r="K12" s="1" t="s">
        <v>213</v>
      </c>
      <c r="L12" s="5" t="s">
        <v>258</v>
      </c>
      <c r="M12" s="1" t="s">
        <v>259</v>
      </c>
      <c r="N12" s="1" t="s">
        <v>216</v>
      </c>
      <c r="O12" s="5" t="s">
        <v>260</v>
      </c>
      <c r="P12" s="5" t="s">
        <v>218</v>
      </c>
      <c r="Q12" s="1"/>
      <c r="R12" s="1" t="s">
        <v>239</v>
      </c>
      <c r="S12" s="1" t="s">
        <v>231</v>
      </c>
      <c r="T12" s="6" t="s">
        <v>261</v>
      </c>
      <c r="U12" s="1"/>
      <c r="V12" s="1"/>
      <c r="W12" s="1"/>
      <c r="X12" s="1"/>
      <c r="Y12" s="1"/>
      <c r="Z12" s="1"/>
      <c r="AA12" s="1"/>
      <c r="AB12" s="1"/>
      <c r="AC12" s="1"/>
      <c r="AD12" s="1"/>
      <c r="AE12" s="1"/>
      <c r="AF12" s="1"/>
    </row>
    <row r="13" spans="1:32" ht="186">
      <c r="A13" s="1">
        <f>Referências!A12</f>
        <v>11</v>
      </c>
      <c r="B13" s="1">
        <f>Referências!B13</f>
        <v>37</v>
      </c>
      <c r="C13" s="1">
        <f>Referências!D13</f>
        <v>2019</v>
      </c>
      <c r="D13" s="3">
        <v>12</v>
      </c>
      <c r="E13" s="7">
        <v>44594.973028877313</v>
      </c>
      <c r="F13" s="1" t="s">
        <v>262</v>
      </c>
      <c r="G13" s="1" t="s">
        <v>210</v>
      </c>
      <c r="H13" s="1"/>
      <c r="I13" s="5" t="s">
        <v>263</v>
      </c>
      <c r="J13" s="1" t="s">
        <v>212</v>
      </c>
      <c r="K13" s="1" t="s">
        <v>213</v>
      </c>
      <c r="L13" s="5" t="s">
        <v>225</v>
      </c>
      <c r="M13" s="1" t="s">
        <v>264</v>
      </c>
      <c r="N13" s="1" t="s">
        <v>227</v>
      </c>
      <c r="O13" s="5" t="s">
        <v>265</v>
      </c>
      <c r="P13" s="5" t="s">
        <v>229</v>
      </c>
      <c r="Q13" s="1" t="s">
        <v>266</v>
      </c>
      <c r="R13" s="1" t="s">
        <v>239</v>
      </c>
      <c r="S13" s="1" t="s">
        <v>231</v>
      </c>
      <c r="T13" s="1" t="s">
        <v>267</v>
      </c>
      <c r="U13" s="1"/>
      <c r="V13" s="1"/>
      <c r="W13" s="1"/>
      <c r="X13" s="1"/>
      <c r="Y13" s="1"/>
      <c r="Z13" s="1"/>
      <c r="AA13" s="1"/>
      <c r="AB13" s="1"/>
      <c r="AC13" s="1"/>
      <c r="AD13" s="1"/>
      <c r="AE13" s="1"/>
      <c r="AF13" s="1"/>
    </row>
    <row r="14" spans="1:32" hidden="1">
      <c r="A14" s="1"/>
      <c r="B14" s="1">
        <f>Referências!B14</f>
        <v>38</v>
      </c>
      <c r="C14" s="1">
        <f>Referências!D14</f>
        <v>2020</v>
      </c>
      <c r="D14" s="3">
        <v>13</v>
      </c>
      <c r="E14" s="7">
        <v>44634.901627268518</v>
      </c>
      <c r="F14" s="1" t="s">
        <v>268</v>
      </c>
      <c r="G14" s="1" t="s">
        <v>208</v>
      </c>
      <c r="H14" s="1" t="s">
        <v>269</v>
      </c>
      <c r="I14" s="1"/>
      <c r="J14" s="1"/>
      <c r="K14" s="1"/>
      <c r="L14" s="1"/>
      <c r="M14" s="1"/>
      <c r="N14" s="1"/>
      <c r="O14" s="1"/>
      <c r="P14" s="1"/>
      <c r="Q14" s="1"/>
      <c r="R14" s="1"/>
      <c r="S14" s="1"/>
      <c r="T14" s="1"/>
      <c r="U14" s="1"/>
      <c r="V14" s="1"/>
      <c r="W14" s="1"/>
      <c r="X14" s="1"/>
      <c r="Y14" s="1"/>
      <c r="Z14" s="1"/>
      <c r="AA14" s="1"/>
      <c r="AB14" s="1"/>
      <c r="AC14" s="1"/>
      <c r="AD14" s="1"/>
      <c r="AE14" s="1"/>
      <c r="AF14" s="1"/>
    </row>
    <row r="15" spans="1:32">
      <c r="A15" s="1">
        <f>Referências!A14</f>
        <v>13</v>
      </c>
      <c r="B15" s="1">
        <f>Referências!B15</f>
        <v>39</v>
      </c>
      <c r="C15" s="1">
        <f>Referências!D15</f>
        <v>2021</v>
      </c>
      <c r="D15" s="3">
        <v>14</v>
      </c>
      <c r="E15" s="7">
        <v>44641.85783006945</v>
      </c>
      <c r="F15" s="1" t="s">
        <v>270</v>
      </c>
      <c r="G15" s="1" t="s">
        <v>210</v>
      </c>
      <c r="H15" s="1"/>
      <c r="I15" s="1" t="s">
        <v>271</v>
      </c>
      <c r="J15" s="1" t="s">
        <v>212</v>
      </c>
      <c r="K15" s="1" t="s">
        <v>213</v>
      </c>
      <c r="L15" s="1" t="s">
        <v>272</v>
      </c>
      <c r="M15" s="1" t="s">
        <v>273</v>
      </c>
      <c r="N15" s="1" t="s">
        <v>274</v>
      </c>
      <c r="O15" s="1" t="s">
        <v>275</v>
      </c>
      <c r="P15" s="6" t="s">
        <v>218</v>
      </c>
      <c r="Q15" s="1"/>
      <c r="R15" s="1" t="s">
        <v>239</v>
      </c>
      <c r="S15" s="1" t="s">
        <v>276</v>
      </c>
      <c r="T15" s="1"/>
      <c r="U15" s="1"/>
      <c r="V15" s="1"/>
      <c r="W15" s="1" t="s">
        <v>208</v>
      </c>
      <c r="X15" s="1"/>
      <c r="Y15" s="1"/>
      <c r="Z15" s="6" t="s">
        <v>277</v>
      </c>
      <c r="AA15" s="6"/>
      <c r="AB15" s="6"/>
      <c r="AC15" s="6"/>
      <c r="AD15" s="6"/>
      <c r="AE15" s="6"/>
      <c r="AF15" s="1"/>
    </row>
    <row r="16" spans="1:32" hidden="1">
      <c r="A16" s="1"/>
      <c r="B16" s="1">
        <f>Referências!B16</f>
        <v>44</v>
      </c>
      <c r="C16" s="1">
        <f>Referências!D16</f>
        <v>2018</v>
      </c>
      <c r="D16" s="3">
        <v>15</v>
      </c>
      <c r="E16" s="7">
        <v>44634.907625358799</v>
      </c>
      <c r="F16" s="1" t="s">
        <v>278</v>
      </c>
      <c r="G16" s="1" t="s">
        <v>208</v>
      </c>
      <c r="H16" s="1" t="s">
        <v>279</v>
      </c>
      <c r="I16" s="1"/>
      <c r="J16" s="1"/>
      <c r="K16" s="1"/>
      <c r="L16" s="1"/>
      <c r="M16" s="1"/>
      <c r="N16" s="1"/>
      <c r="O16" s="1"/>
      <c r="P16" s="1"/>
      <c r="Q16" s="1"/>
      <c r="R16" s="1"/>
      <c r="S16" s="1"/>
      <c r="T16" s="1"/>
      <c r="U16" s="1"/>
      <c r="V16" s="1"/>
      <c r="W16" s="1"/>
      <c r="X16" s="1"/>
      <c r="Y16" s="1"/>
      <c r="Z16" s="1"/>
      <c r="AA16" s="1"/>
      <c r="AB16" s="1"/>
      <c r="AC16" s="1"/>
      <c r="AD16" s="1"/>
      <c r="AE16" s="1"/>
      <c r="AF16" s="1"/>
    </row>
    <row r="17" spans="1:32" hidden="1">
      <c r="A17" s="1"/>
      <c r="B17" s="1">
        <f>Referências!B17</f>
        <v>45</v>
      </c>
      <c r="C17" s="1">
        <f>Referências!D17</f>
        <v>2021</v>
      </c>
      <c r="D17" s="3">
        <v>16</v>
      </c>
      <c r="E17" s="7">
        <v>44634.910999583335</v>
      </c>
      <c r="F17" s="1" t="s">
        <v>280</v>
      </c>
      <c r="G17" s="1" t="s">
        <v>208</v>
      </c>
      <c r="H17" s="1" t="s">
        <v>221</v>
      </c>
      <c r="I17" s="1"/>
      <c r="J17" s="1"/>
      <c r="K17" s="1"/>
      <c r="L17" s="1"/>
      <c r="M17" s="1"/>
      <c r="N17" s="1"/>
      <c r="O17" s="1"/>
      <c r="P17" s="1"/>
      <c r="Q17" s="1"/>
      <c r="R17" s="1"/>
      <c r="S17" s="1"/>
      <c r="T17" s="1"/>
      <c r="U17" s="1"/>
      <c r="V17" s="1"/>
      <c r="W17" s="1"/>
      <c r="X17" s="1"/>
      <c r="Y17" s="1"/>
      <c r="Z17" s="1"/>
      <c r="AA17" s="1"/>
      <c r="AB17" s="1"/>
      <c r="AC17" s="1"/>
      <c r="AD17" s="1"/>
      <c r="AE17" s="1"/>
      <c r="AF17" s="1"/>
    </row>
    <row r="18" spans="1:32" hidden="1">
      <c r="A18" s="1"/>
      <c r="B18" s="1">
        <f>Referências!B18</f>
        <v>47</v>
      </c>
      <c r="C18" s="1">
        <f>Referências!D18</f>
        <v>2020</v>
      </c>
      <c r="D18" s="3">
        <v>17</v>
      </c>
      <c r="E18" s="7">
        <v>44634.918882812504</v>
      </c>
      <c r="F18" s="1" t="s">
        <v>281</v>
      </c>
      <c r="G18" s="1" t="s">
        <v>208</v>
      </c>
      <c r="H18" s="6" t="s">
        <v>282</v>
      </c>
      <c r="I18" s="1"/>
      <c r="J18" s="1"/>
      <c r="K18" s="1"/>
      <c r="L18" s="1"/>
      <c r="M18" s="1"/>
      <c r="N18" s="1"/>
      <c r="O18" s="1"/>
      <c r="P18" s="1"/>
      <c r="Q18" s="1"/>
      <c r="R18" s="1"/>
      <c r="S18" s="1"/>
      <c r="T18" s="1"/>
      <c r="U18" s="1"/>
      <c r="V18" s="1"/>
      <c r="W18" s="1"/>
      <c r="X18" s="1"/>
      <c r="Y18" s="1"/>
      <c r="Z18" s="1"/>
      <c r="AA18" s="1"/>
      <c r="AB18" s="1"/>
      <c r="AC18" s="1"/>
      <c r="AD18" s="1"/>
      <c r="AE18" s="1"/>
      <c r="AF18" s="1"/>
    </row>
    <row r="19" spans="1:32">
      <c r="A19" s="1">
        <f>Referências!A18</f>
        <v>17</v>
      </c>
      <c r="B19" s="1">
        <f>Referências!B19</f>
        <v>48</v>
      </c>
      <c r="C19" s="1">
        <f>Referências!D19</f>
        <v>2019</v>
      </c>
      <c r="D19" s="3">
        <v>18</v>
      </c>
      <c r="E19" s="7">
        <v>44634.932375497687</v>
      </c>
      <c r="F19" s="1" t="s">
        <v>283</v>
      </c>
      <c r="G19" s="1" t="s">
        <v>210</v>
      </c>
      <c r="H19" s="1"/>
      <c r="I19" s="1" t="s">
        <v>284</v>
      </c>
      <c r="J19" s="1" t="s">
        <v>212</v>
      </c>
      <c r="K19" s="1" t="s">
        <v>213</v>
      </c>
      <c r="L19" s="1" t="s">
        <v>285</v>
      </c>
      <c r="M19" s="1" t="s">
        <v>286</v>
      </c>
      <c r="N19" s="1" t="s">
        <v>227</v>
      </c>
      <c r="O19" s="1" t="s">
        <v>287</v>
      </c>
      <c r="P19" s="6" t="s">
        <v>218</v>
      </c>
      <c r="Q19" s="1"/>
      <c r="R19" s="1" t="s">
        <v>219</v>
      </c>
      <c r="S19" s="1" t="s">
        <v>276</v>
      </c>
      <c r="T19" s="1"/>
      <c r="U19" s="1"/>
      <c r="V19" s="1"/>
      <c r="W19" s="1" t="s">
        <v>208</v>
      </c>
      <c r="X19" s="1"/>
      <c r="Y19" s="1"/>
      <c r="Z19" s="6" t="s">
        <v>288</v>
      </c>
      <c r="AA19" s="6"/>
      <c r="AB19" s="6"/>
      <c r="AC19" s="6"/>
      <c r="AD19" s="6"/>
      <c r="AE19" s="6"/>
      <c r="AF19" s="1"/>
    </row>
    <row r="20" spans="1:32" hidden="1">
      <c r="A20" s="1"/>
      <c r="B20" s="1">
        <f>Referências!B20</f>
        <v>59</v>
      </c>
      <c r="C20" s="1">
        <f>Referências!D20</f>
        <v>2021</v>
      </c>
      <c r="D20" s="3">
        <v>19</v>
      </c>
      <c r="E20" s="7">
        <v>44635.44105494213</v>
      </c>
      <c r="F20" s="1" t="s">
        <v>42</v>
      </c>
      <c r="G20" s="1" t="s">
        <v>208</v>
      </c>
      <c r="H20" s="6" t="s">
        <v>289</v>
      </c>
      <c r="I20" s="6"/>
      <c r="J20" s="1"/>
      <c r="K20" s="1"/>
      <c r="L20" s="1"/>
      <c r="M20" s="1"/>
      <c r="N20" s="1"/>
      <c r="O20" s="1"/>
      <c r="P20" s="1"/>
      <c r="Q20" s="1"/>
      <c r="R20" s="1"/>
      <c r="S20" s="1"/>
      <c r="T20" s="1"/>
      <c r="U20" s="1"/>
      <c r="V20" s="1"/>
      <c r="W20" s="1"/>
      <c r="X20" s="1"/>
      <c r="Y20" s="1"/>
      <c r="Z20" s="1"/>
      <c r="AA20" s="1"/>
      <c r="AB20" s="1"/>
      <c r="AC20" s="1"/>
      <c r="AD20" s="1"/>
      <c r="AE20" s="1"/>
      <c r="AF20" s="1"/>
    </row>
    <row r="21" spans="1:32">
      <c r="A21" s="1">
        <f>Referências!A20</f>
        <v>19</v>
      </c>
      <c r="B21" s="1">
        <f>Referências!B21</f>
        <v>65</v>
      </c>
      <c r="C21" s="1">
        <f>Referências!D21</f>
        <v>2019</v>
      </c>
      <c r="D21" s="3">
        <v>20</v>
      </c>
      <c r="E21" s="7">
        <v>44635.473584050924</v>
      </c>
      <c r="F21" s="1" t="s">
        <v>44</v>
      </c>
      <c r="G21" s="1" t="s">
        <v>210</v>
      </c>
      <c r="H21" s="1"/>
      <c r="I21" s="1" t="s">
        <v>290</v>
      </c>
      <c r="J21" s="1" t="s">
        <v>212</v>
      </c>
      <c r="K21" s="1" t="s">
        <v>213</v>
      </c>
      <c r="L21" s="1" t="s">
        <v>291</v>
      </c>
      <c r="M21" s="1" t="s">
        <v>292</v>
      </c>
      <c r="N21" s="1" t="s">
        <v>227</v>
      </c>
      <c r="O21" s="1" t="s">
        <v>293</v>
      </c>
      <c r="P21" s="6" t="s">
        <v>218</v>
      </c>
      <c r="Q21" s="1"/>
      <c r="R21" s="1" t="s">
        <v>219</v>
      </c>
      <c r="S21" s="1" t="s">
        <v>276</v>
      </c>
      <c r="T21" s="1"/>
      <c r="U21" s="1"/>
      <c r="V21" s="1"/>
      <c r="W21" s="1" t="s">
        <v>208</v>
      </c>
      <c r="X21" s="1"/>
      <c r="Y21" s="1"/>
      <c r="Z21" s="6" t="s">
        <v>294</v>
      </c>
      <c r="AA21" s="6"/>
      <c r="AB21" s="6"/>
      <c r="AC21" s="6"/>
      <c r="AD21" s="6"/>
      <c r="AE21" s="6"/>
      <c r="AF21" s="1"/>
    </row>
    <row r="22" spans="1:32" hidden="1">
      <c r="A22" s="1"/>
      <c r="B22" s="1">
        <f>Referências!B22</f>
        <v>68</v>
      </c>
      <c r="C22" s="1">
        <f>Referências!D22</f>
        <v>2016</v>
      </c>
      <c r="D22" s="3">
        <v>21</v>
      </c>
      <c r="E22" s="7">
        <v>44636.523762129626</v>
      </c>
      <c r="F22" s="1" t="s">
        <v>46</v>
      </c>
      <c r="G22" s="1" t="s">
        <v>208</v>
      </c>
      <c r="H22" s="6" t="s">
        <v>295</v>
      </c>
      <c r="I22" s="1"/>
      <c r="J22" s="1"/>
      <c r="K22" s="1"/>
      <c r="L22" s="1"/>
      <c r="M22" s="1"/>
      <c r="N22" s="1"/>
      <c r="O22" s="1"/>
      <c r="P22" s="1"/>
      <c r="Q22" s="1"/>
      <c r="R22" s="1"/>
      <c r="S22" s="1"/>
      <c r="T22" s="1"/>
      <c r="U22" s="1"/>
      <c r="V22" s="1"/>
      <c r="W22" s="1"/>
      <c r="X22" s="1"/>
      <c r="Y22" s="1"/>
      <c r="Z22" s="1"/>
      <c r="AA22" s="1"/>
      <c r="AB22" s="1"/>
      <c r="AC22" s="1"/>
      <c r="AD22" s="1"/>
      <c r="AE22" s="1"/>
      <c r="AF22" s="1"/>
    </row>
    <row r="23" spans="1:32" hidden="1">
      <c r="A23" s="1"/>
      <c r="B23" s="1">
        <f>Referências!B23</f>
        <v>75</v>
      </c>
      <c r="C23" s="1">
        <f>Referências!D23</f>
        <v>2015</v>
      </c>
      <c r="D23" s="3">
        <v>22</v>
      </c>
      <c r="E23" s="7">
        <v>44636.539300266202</v>
      </c>
      <c r="F23" s="1" t="s">
        <v>296</v>
      </c>
      <c r="G23" s="1" t="s">
        <v>208</v>
      </c>
      <c r="H23" s="6" t="s">
        <v>297</v>
      </c>
      <c r="I23" s="1"/>
      <c r="J23" s="1"/>
      <c r="K23" s="1"/>
      <c r="L23" s="1"/>
      <c r="M23" s="1"/>
      <c r="N23" s="1"/>
      <c r="O23" s="1"/>
      <c r="P23" s="1"/>
      <c r="Q23" s="1"/>
      <c r="R23" s="1"/>
      <c r="S23" s="1"/>
      <c r="T23" s="1"/>
      <c r="U23" s="1"/>
      <c r="V23" s="1"/>
      <c r="W23" s="1"/>
      <c r="X23" s="1"/>
      <c r="Y23" s="1"/>
      <c r="Z23" s="1"/>
      <c r="AA23" s="1"/>
      <c r="AB23" s="1"/>
      <c r="AC23" s="1"/>
      <c r="AD23" s="1"/>
      <c r="AE23" s="1"/>
      <c r="AF23" s="1"/>
    </row>
    <row r="24" spans="1:32">
      <c r="A24" s="1">
        <f>Referências!A23</f>
        <v>22</v>
      </c>
      <c r="B24" s="1">
        <f>Referências!B24</f>
        <v>85</v>
      </c>
      <c r="C24" s="1">
        <f>Referências!D24</f>
        <v>2021</v>
      </c>
      <c r="D24" s="3">
        <v>23</v>
      </c>
      <c r="E24" s="7">
        <v>44636.926736307869</v>
      </c>
      <c r="F24" s="1" t="s">
        <v>50</v>
      </c>
      <c r="G24" s="1" t="s">
        <v>210</v>
      </c>
      <c r="H24" s="1"/>
      <c r="I24" s="1" t="s">
        <v>298</v>
      </c>
      <c r="J24" s="1" t="s">
        <v>299</v>
      </c>
      <c r="K24" s="1" t="s">
        <v>213</v>
      </c>
      <c r="L24" s="1" t="s">
        <v>300</v>
      </c>
      <c r="M24" s="1" t="s">
        <v>301</v>
      </c>
      <c r="N24" s="1" t="s">
        <v>216</v>
      </c>
      <c r="O24" s="1" t="s">
        <v>302</v>
      </c>
      <c r="P24" s="6" t="s">
        <v>218</v>
      </c>
      <c r="Q24" s="1"/>
      <c r="R24" s="1" t="s">
        <v>239</v>
      </c>
      <c r="S24" s="1" t="s">
        <v>276</v>
      </c>
      <c r="T24" s="1"/>
      <c r="U24" s="1"/>
      <c r="V24" s="1"/>
      <c r="W24" s="1" t="s">
        <v>210</v>
      </c>
      <c r="X24" s="6" t="s">
        <v>303</v>
      </c>
      <c r="Y24" s="1"/>
      <c r="Z24" s="6" t="s">
        <v>304</v>
      </c>
      <c r="AA24" s="6"/>
      <c r="AB24" s="6"/>
      <c r="AC24" s="6"/>
      <c r="AD24" s="6"/>
      <c r="AE24" s="6"/>
      <c r="AF24" s="1"/>
    </row>
    <row r="25" spans="1:32">
      <c r="A25" s="1">
        <f>Referências!A24</f>
        <v>23</v>
      </c>
      <c r="B25" s="1">
        <f>Referências!B25</f>
        <v>92</v>
      </c>
      <c r="C25" s="1">
        <f>Referências!D25</f>
        <v>2021</v>
      </c>
      <c r="D25" s="3">
        <v>24</v>
      </c>
      <c r="E25" s="7">
        <v>44636.96067104167</v>
      </c>
      <c r="F25" s="1" t="s">
        <v>52</v>
      </c>
      <c r="G25" s="1" t="s">
        <v>210</v>
      </c>
      <c r="H25" s="1"/>
      <c r="I25" s="1" t="s">
        <v>305</v>
      </c>
      <c r="J25" s="1" t="s">
        <v>212</v>
      </c>
      <c r="K25" s="1" t="s">
        <v>213</v>
      </c>
      <c r="L25" s="1" t="s">
        <v>306</v>
      </c>
      <c r="M25" s="1" t="s">
        <v>307</v>
      </c>
      <c r="N25" s="1" t="s">
        <v>227</v>
      </c>
      <c r="O25" s="1" t="s">
        <v>308</v>
      </c>
      <c r="P25" s="6" t="s">
        <v>218</v>
      </c>
      <c r="Q25" s="1"/>
      <c r="R25" s="1" t="s">
        <v>239</v>
      </c>
      <c r="S25" s="1" t="s">
        <v>276</v>
      </c>
      <c r="T25" s="1"/>
      <c r="U25" s="1"/>
      <c r="V25" s="1"/>
      <c r="W25" s="1" t="s">
        <v>208</v>
      </c>
      <c r="X25" s="1"/>
      <c r="Y25" s="1"/>
      <c r="Z25" s="6" t="s">
        <v>309</v>
      </c>
      <c r="AA25" s="6"/>
      <c r="AB25" s="6"/>
      <c r="AC25" s="6"/>
      <c r="AD25" s="6"/>
      <c r="AE25" s="6"/>
      <c r="AF25" s="1"/>
    </row>
    <row r="26" spans="1:32" hidden="1">
      <c r="A26" s="1"/>
      <c r="B26" s="1">
        <f>Referências!B26</f>
        <v>94</v>
      </c>
      <c r="C26" s="1">
        <f>Referências!D26</f>
        <v>2018</v>
      </c>
      <c r="D26" s="3">
        <v>25</v>
      </c>
      <c r="E26" s="7">
        <v>44641.864444328705</v>
      </c>
      <c r="F26" s="1" t="s">
        <v>310</v>
      </c>
      <c r="G26" s="1" t="s">
        <v>208</v>
      </c>
      <c r="H26" s="1" t="s">
        <v>311</v>
      </c>
      <c r="I26" s="1"/>
      <c r="J26" s="1"/>
      <c r="K26" s="1"/>
      <c r="L26" s="1"/>
      <c r="M26" s="1"/>
      <c r="N26" s="1"/>
      <c r="O26" s="1"/>
      <c r="P26" s="1"/>
      <c r="Q26" s="1"/>
      <c r="R26" s="1"/>
      <c r="S26" s="1"/>
      <c r="T26" s="1"/>
      <c r="U26" s="1"/>
      <c r="V26" s="1"/>
      <c r="W26" s="1"/>
      <c r="X26" s="1"/>
      <c r="Y26" s="1"/>
      <c r="Z26" s="1"/>
      <c r="AA26" s="1"/>
      <c r="AB26" s="1"/>
      <c r="AC26" s="1"/>
      <c r="AD26" s="1"/>
      <c r="AE26" s="1"/>
      <c r="AF26" s="1"/>
    </row>
    <row r="27" spans="1:32">
      <c r="A27" s="1">
        <f>Referências!A26</f>
        <v>25</v>
      </c>
      <c r="B27" s="1">
        <f>Referências!B27</f>
        <v>102</v>
      </c>
      <c r="C27" s="1">
        <f>Referências!D27</f>
        <v>2018</v>
      </c>
      <c r="D27" s="3">
        <v>26</v>
      </c>
      <c r="E27" s="7">
        <v>44641.885879386573</v>
      </c>
      <c r="F27" s="1" t="s">
        <v>312</v>
      </c>
      <c r="G27" s="1" t="s">
        <v>210</v>
      </c>
      <c r="H27" s="1"/>
      <c r="I27" s="1" t="s">
        <v>313</v>
      </c>
      <c r="J27" s="1" t="s">
        <v>212</v>
      </c>
      <c r="K27" s="1" t="s">
        <v>213</v>
      </c>
      <c r="L27" s="1" t="s">
        <v>314</v>
      </c>
      <c r="M27" s="1" t="s">
        <v>315</v>
      </c>
      <c r="N27" s="1" t="s">
        <v>216</v>
      </c>
      <c r="O27" s="1" t="s">
        <v>316</v>
      </c>
      <c r="P27" s="6" t="s">
        <v>218</v>
      </c>
      <c r="Q27" s="1"/>
      <c r="R27" s="1" t="s">
        <v>219</v>
      </c>
      <c r="S27" s="1" t="s">
        <v>276</v>
      </c>
      <c r="T27" s="1"/>
      <c r="U27" s="1"/>
      <c r="V27" s="1"/>
      <c r="W27" s="1" t="s">
        <v>208</v>
      </c>
      <c r="X27" s="1"/>
      <c r="Y27" s="1"/>
      <c r="Z27" s="6" t="s">
        <v>317</v>
      </c>
      <c r="AA27" s="6"/>
      <c r="AB27" s="6"/>
      <c r="AC27" s="6"/>
      <c r="AD27" s="6"/>
      <c r="AE27" s="6"/>
      <c r="AF27" s="1"/>
    </row>
    <row r="28" spans="1:32" hidden="1">
      <c r="A28" s="1"/>
      <c r="B28" s="1">
        <f>Referências!B28</f>
        <v>103</v>
      </c>
      <c r="C28" s="1">
        <f>Referências!D28</f>
        <v>2021</v>
      </c>
      <c r="D28" s="3">
        <v>27</v>
      </c>
      <c r="E28" s="7">
        <v>44643.96648555556</v>
      </c>
      <c r="F28" s="1" t="s">
        <v>58</v>
      </c>
      <c r="G28" s="1" t="s">
        <v>208</v>
      </c>
      <c r="H28" s="1"/>
      <c r="I28" s="1"/>
      <c r="J28" s="1"/>
      <c r="K28" s="1"/>
      <c r="L28" s="1"/>
      <c r="M28" s="1" t="s">
        <v>318</v>
      </c>
      <c r="N28" s="1"/>
      <c r="O28" s="1" t="s">
        <v>319</v>
      </c>
      <c r="P28" s="6" t="s">
        <v>218</v>
      </c>
      <c r="Q28" s="1"/>
      <c r="R28" s="1" t="s">
        <v>320</v>
      </c>
      <c r="S28" s="1"/>
      <c r="T28" s="1"/>
      <c r="U28" s="1"/>
      <c r="V28" s="1"/>
      <c r="W28" s="1"/>
      <c r="X28" s="1"/>
      <c r="Y28" s="1"/>
      <c r="Z28" s="1"/>
      <c r="AA28" s="1"/>
      <c r="AB28" s="1"/>
      <c r="AC28" s="1"/>
      <c r="AD28" s="1"/>
      <c r="AE28" s="1"/>
      <c r="AF28" s="1"/>
    </row>
    <row r="29" spans="1:32">
      <c r="A29" s="1">
        <f>Referências!A28</f>
        <v>27</v>
      </c>
      <c r="B29" s="1">
        <f>Referências!B29</f>
        <v>105</v>
      </c>
      <c r="C29" s="1">
        <f>Referências!D29</f>
        <v>2021</v>
      </c>
      <c r="D29" s="3">
        <v>28</v>
      </c>
      <c r="E29" s="7">
        <v>44643.981010092597</v>
      </c>
      <c r="F29" s="1" t="s">
        <v>321</v>
      </c>
      <c r="G29" s="1" t="s">
        <v>210</v>
      </c>
      <c r="H29" s="1"/>
      <c r="I29" s="1" t="s">
        <v>322</v>
      </c>
      <c r="J29" s="1"/>
      <c r="K29" s="1" t="s">
        <v>213</v>
      </c>
      <c r="L29" s="1" t="s">
        <v>323</v>
      </c>
      <c r="M29" s="1" t="s">
        <v>324</v>
      </c>
      <c r="N29" s="1" t="s">
        <v>227</v>
      </c>
      <c r="O29" s="1" t="s">
        <v>325</v>
      </c>
      <c r="P29" s="6" t="s">
        <v>218</v>
      </c>
      <c r="Q29" s="1"/>
      <c r="R29" s="1" t="s">
        <v>239</v>
      </c>
      <c r="S29" s="1" t="s">
        <v>276</v>
      </c>
      <c r="T29" s="1"/>
      <c r="U29" s="1"/>
      <c r="V29" s="1"/>
      <c r="W29" s="1" t="s">
        <v>208</v>
      </c>
      <c r="X29" s="6" t="s">
        <v>326</v>
      </c>
      <c r="Y29" s="1"/>
      <c r="Z29" s="6" t="s">
        <v>327</v>
      </c>
      <c r="AA29" s="6"/>
      <c r="AB29" s="6"/>
      <c r="AC29" s="6"/>
      <c r="AD29" s="6"/>
      <c r="AE29" s="6"/>
      <c r="AF29" s="1"/>
    </row>
    <row r="30" spans="1:32" hidden="1">
      <c r="A30" s="1">
        <f>Referências!A29</f>
        <v>28</v>
      </c>
      <c r="B30" s="1">
        <f>Referências!B30</f>
        <v>106</v>
      </c>
      <c r="C30" s="1">
        <f>Referências!D30</f>
        <v>2021</v>
      </c>
      <c r="D30" s="3">
        <v>29</v>
      </c>
      <c r="E30" s="7">
        <v>44648.438175196759</v>
      </c>
      <c r="F30" s="1" t="s">
        <v>328</v>
      </c>
      <c r="G30" s="1" t="s">
        <v>208</v>
      </c>
      <c r="H30" s="1"/>
      <c r="I30" s="1" t="s">
        <v>329</v>
      </c>
      <c r="J30" s="1" t="s">
        <v>299</v>
      </c>
      <c r="K30" s="1" t="s">
        <v>213</v>
      </c>
      <c r="L30" s="1" t="s">
        <v>330</v>
      </c>
      <c r="M30" s="1" t="s">
        <v>331</v>
      </c>
      <c r="N30" s="1" t="s">
        <v>216</v>
      </c>
      <c r="O30" s="1" t="s">
        <v>332</v>
      </c>
      <c r="P30" s="6" t="s">
        <v>218</v>
      </c>
      <c r="Q30" s="1"/>
      <c r="R30" s="1" t="s">
        <v>239</v>
      </c>
      <c r="S30" s="1" t="s">
        <v>276</v>
      </c>
      <c r="T30" s="1"/>
      <c r="U30" s="1"/>
      <c r="V30" s="1"/>
      <c r="W30" s="1" t="s">
        <v>208</v>
      </c>
      <c r="X30" s="1"/>
      <c r="Y30" s="1"/>
      <c r="Z30" s="6" t="s">
        <v>333</v>
      </c>
      <c r="AA30" s="6"/>
      <c r="AB30" s="6"/>
      <c r="AC30" s="6"/>
      <c r="AD30" s="6"/>
      <c r="AE30" s="6"/>
      <c r="AF30" s="1"/>
    </row>
    <row r="31" spans="1:32">
      <c r="A31" s="1">
        <f>Referências!A30</f>
        <v>29</v>
      </c>
      <c r="B31" s="1">
        <f>Referências!B31</f>
        <v>111</v>
      </c>
      <c r="C31" s="1">
        <f>Referências!D31</f>
        <v>2021</v>
      </c>
      <c r="D31" s="3">
        <v>30</v>
      </c>
      <c r="E31" s="7">
        <v>44648.527331006946</v>
      </c>
      <c r="F31" s="1" t="s">
        <v>334</v>
      </c>
      <c r="G31" s="1" t="s">
        <v>210</v>
      </c>
      <c r="H31" s="1"/>
      <c r="I31" s="1" t="s">
        <v>335</v>
      </c>
      <c r="J31" s="1" t="s">
        <v>212</v>
      </c>
      <c r="K31" s="1" t="s">
        <v>213</v>
      </c>
      <c r="L31" s="1" t="s">
        <v>336</v>
      </c>
      <c r="M31" s="1" t="s">
        <v>337</v>
      </c>
      <c r="N31" s="1" t="s">
        <v>227</v>
      </c>
      <c r="O31" s="1" t="s">
        <v>338</v>
      </c>
      <c r="P31" s="6" t="s">
        <v>218</v>
      </c>
      <c r="Q31" s="1"/>
      <c r="R31" s="1" t="s">
        <v>239</v>
      </c>
      <c r="S31" s="1" t="s">
        <v>276</v>
      </c>
      <c r="T31" s="1"/>
      <c r="U31" s="1"/>
      <c r="V31" s="1"/>
      <c r="W31" s="1" t="s">
        <v>210</v>
      </c>
      <c r="X31" s="6" t="s">
        <v>339</v>
      </c>
      <c r="Y31" s="1"/>
      <c r="Z31" s="6" t="s">
        <v>340</v>
      </c>
      <c r="AA31" s="6"/>
      <c r="AB31" s="6"/>
      <c r="AC31" s="6"/>
      <c r="AD31" s="6"/>
      <c r="AE31" s="6"/>
      <c r="AF31" s="1"/>
    </row>
    <row r="32" spans="1:32" hidden="1">
      <c r="A32" s="1"/>
      <c r="B32" s="1">
        <f>Referências!B32</f>
        <v>116</v>
      </c>
      <c r="C32" s="1">
        <f>Referências!D32</f>
        <v>2020</v>
      </c>
      <c r="D32" s="3">
        <v>31</v>
      </c>
      <c r="E32" s="7">
        <v>44648.859082673611</v>
      </c>
      <c r="F32" s="1" t="s">
        <v>341</v>
      </c>
      <c r="G32" s="1" t="s">
        <v>208</v>
      </c>
      <c r="H32" s="6" t="s">
        <v>342</v>
      </c>
      <c r="I32" s="6"/>
      <c r="J32" s="6"/>
      <c r="K32" s="1"/>
      <c r="L32" s="1"/>
      <c r="M32" s="1"/>
      <c r="N32" s="1"/>
      <c r="O32" s="1"/>
      <c r="P32" s="1"/>
      <c r="Q32" s="1"/>
      <c r="R32" s="1"/>
      <c r="S32" s="1"/>
      <c r="T32" s="1"/>
      <c r="U32" s="1"/>
      <c r="V32" s="1"/>
      <c r="W32" s="1"/>
      <c r="X32" s="1"/>
      <c r="Y32" s="1"/>
      <c r="Z32" s="1"/>
      <c r="AA32" s="1"/>
      <c r="AB32" s="1"/>
      <c r="AC32" s="1"/>
      <c r="AD32" s="1"/>
      <c r="AE32" s="1"/>
      <c r="AF32" s="1"/>
    </row>
    <row r="33" spans="1:32" hidden="1">
      <c r="A33" s="1"/>
      <c r="B33" s="1">
        <f>Referências!B33</f>
        <v>121</v>
      </c>
      <c r="C33" s="1">
        <f>Referências!D33</f>
        <v>2019</v>
      </c>
      <c r="D33" s="3">
        <v>32</v>
      </c>
      <c r="E33" s="7">
        <v>44648.864619930551</v>
      </c>
      <c r="F33" s="1" t="s">
        <v>343</v>
      </c>
      <c r="G33" s="1" t="s">
        <v>208</v>
      </c>
      <c r="H33" s="6" t="s">
        <v>344</v>
      </c>
      <c r="I33" s="6"/>
      <c r="J33" s="6"/>
      <c r="K33" s="6"/>
      <c r="L33" s="1"/>
      <c r="M33" s="1"/>
      <c r="N33" s="1"/>
      <c r="O33" s="1"/>
      <c r="P33" s="1"/>
      <c r="Q33" s="1"/>
      <c r="R33" s="1"/>
      <c r="S33" s="1"/>
      <c r="T33" s="1"/>
      <c r="U33" s="1"/>
      <c r="V33" s="1"/>
      <c r="W33" s="1"/>
      <c r="X33" s="1"/>
      <c r="Y33" s="1"/>
      <c r="Z33" s="1"/>
      <c r="AA33" s="1"/>
      <c r="AB33" s="1"/>
      <c r="AC33" s="1"/>
      <c r="AD33" s="1"/>
      <c r="AE33" s="1"/>
      <c r="AF33" s="1"/>
    </row>
    <row r="34" spans="1:32" hidden="1">
      <c r="A34" s="1"/>
      <c r="B34" s="1">
        <f>Referências!B34</f>
        <v>122</v>
      </c>
      <c r="C34" s="1">
        <f>Referências!D34</f>
        <v>2010</v>
      </c>
      <c r="D34" s="3">
        <v>33</v>
      </c>
      <c r="E34" s="7">
        <v>44648.868668587966</v>
      </c>
      <c r="F34" s="1" t="s">
        <v>345</v>
      </c>
      <c r="G34" s="1" t="s">
        <v>208</v>
      </c>
      <c r="H34" s="6" t="s">
        <v>346</v>
      </c>
      <c r="I34" s="1"/>
      <c r="J34" s="1"/>
      <c r="K34" s="1"/>
      <c r="L34" s="1"/>
      <c r="M34" s="1"/>
      <c r="N34" s="1"/>
      <c r="O34" s="1"/>
      <c r="P34" s="1"/>
      <c r="Q34" s="1"/>
      <c r="R34" s="1"/>
      <c r="S34" s="1"/>
      <c r="T34" s="1"/>
      <c r="U34" s="1"/>
      <c r="V34" s="1"/>
      <c r="W34" s="1"/>
      <c r="X34" s="1"/>
      <c r="Y34" s="1"/>
      <c r="Z34" s="1"/>
      <c r="AA34" s="1"/>
      <c r="AB34" s="1"/>
      <c r="AC34" s="1"/>
      <c r="AD34" s="1"/>
      <c r="AE34" s="1"/>
      <c r="AF34" s="1"/>
    </row>
    <row r="35" spans="1:32" hidden="1">
      <c r="A35" s="1"/>
      <c r="B35" s="1">
        <f>Referências!B35</f>
        <v>130</v>
      </c>
      <c r="C35" s="1">
        <f>Referências!D35</f>
        <v>2017</v>
      </c>
      <c r="D35" s="3">
        <v>34</v>
      </c>
      <c r="E35" s="7">
        <v>44648.872825127313</v>
      </c>
      <c r="F35" s="1" t="s">
        <v>347</v>
      </c>
      <c r="G35" s="1" t="s">
        <v>208</v>
      </c>
      <c r="H35" s="6" t="s">
        <v>348</v>
      </c>
      <c r="I35" s="6"/>
      <c r="J35" s="6"/>
      <c r="K35" s="1"/>
      <c r="L35" s="1"/>
      <c r="M35" s="1"/>
      <c r="N35" s="1"/>
      <c r="O35" s="1"/>
      <c r="P35" s="1"/>
      <c r="Q35" s="1"/>
      <c r="R35" s="1"/>
      <c r="S35" s="1"/>
      <c r="T35" s="1"/>
      <c r="U35" s="1"/>
      <c r="V35" s="1"/>
      <c r="W35" s="1"/>
      <c r="X35" s="1"/>
      <c r="Y35" s="1"/>
      <c r="Z35" s="1"/>
      <c r="AA35" s="1"/>
      <c r="AB35" s="1"/>
      <c r="AC35" s="1"/>
      <c r="AD35" s="1"/>
      <c r="AE35" s="1"/>
      <c r="AF35" s="1"/>
    </row>
    <row r="36" spans="1:32" hidden="1">
      <c r="A36" s="1"/>
      <c r="B36" s="1">
        <f>Referências!B36</f>
        <v>131</v>
      </c>
      <c r="C36" s="1">
        <f>Referências!D36</f>
        <v>2021</v>
      </c>
      <c r="D36" s="3">
        <v>35</v>
      </c>
      <c r="E36" s="7">
        <v>44648.880371562496</v>
      </c>
      <c r="F36" s="1" t="s">
        <v>349</v>
      </c>
      <c r="G36" s="1" t="s">
        <v>208</v>
      </c>
      <c r="H36" s="6" t="s">
        <v>350</v>
      </c>
      <c r="I36" s="6"/>
      <c r="J36" s="6"/>
      <c r="K36" s="1"/>
      <c r="L36" s="1"/>
      <c r="M36" s="1"/>
      <c r="N36" s="1"/>
      <c r="O36" s="1"/>
      <c r="P36" s="1"/>
      <c r="Q36" s="1"/>
      <c r="R36" s="1"/>
      <c r="S36" s="1"/>
      <c r="T36" s="1"/>
      <c r="U36" s="1"/>
      <c r="V36" s="1"/>
      <c r="W36" s="1"/>
      <c r="X36" s="1"/>
      <c r="Y36" s="1"/>
      <c r="Z36" s="1"/>
      <c r="AA36" s="1"/>
      <c r="AB36" s="1"/>
      <c r="AC36" s="1"/>
      <c r="AD36" s="1"/>
      <c r="AE36" s="1"/>
      <c r="AF36" s="1"/>
    </row>
    <row r="37" spans="1:32" hidden="1">
      <c r="A37" s="1"/>
      <c r="B37" s="1">
        <f>Referências!B37</f>
        <v>133</v>
      </c>
      <c r="C37" s="1">
        <f>Referências!D37</f>
        <v>2018</v>
      </c>
      <c r="D37" s="3">
        <v>36</v>
      </c>
      <c r="E37" s="7">
        <v>44648.887217581017</v>
      </c>
      <c r="F37" s="1" t="s">
        <v>76</v>
      </c>
      <c r="G37" s="1" t="s">
        <v>208</v>
      </c>
      <c r="H37" s="6" t="s">
        <v>351</v>
      </c>
      <c r="I37" s="1"/>
      <c r="J37" s="1"/>
      <c r="K37" s="1"/>
      <c r="L37" s="1"/>
      <c r="M37" s="1"/>
      <c r="N37" s="1"/>
      <c r="O37" s="1"/>
      <c r="P37" s="1"/>
      <c r="Q37" s="1"/>
      <c r="R37" s="1"/>
      <c r="S37" s="1"/>
      <c r="T37" s="1"/>
      <c r="U37" s="1"/>
      <c r="V37" s="1"/>
      <c r="W37" s="1"/>
      <c r="X37" s="1"/>
      <c r="Y37" s="1"/>
      <c r="Z37" s="1"/>
      <c r="AA37" s="1"/>
      <c r="AB37" s="1"/>
      <c r="AC37" s="1"/>
      <c r="AD37" s="1"/>
      <c r="AE37" s="1"/>
      <c r="AF37" s="1"/>
    </row>
    <row r="38" spans="1:32" hidden="1">
      <c r="A38" s="1"/>
      <c r="B38" s="1">
        <f>Referências!B38</f>
        <v>134</v>
      </c>
      <c r="C38" s="1">
        <f>Referências!D38</f>
        <v>2019</v>
      </c>
      <c r="D38" s="3">
        <v>37</v>
      </c>
      <c r="E38" s="7">
        <v>44648.915593356476</v>
      </c>
      <c r="F38" s="1" t="s">
        <v>352</v>
      </c>
      <c r="G38" s="1" t="s">
        <v>208</v>
      </c>
      <c r="H38" s="6" t="s">
        <v>353</v>
      </c>
      <c r="I38" s="6"/>
      <c r="J38" s="6"/>
      <c r="K38" s="1"/>
      <c r="L38" s="1"/>
      <c r="M38" s="1"/>
      <c r="N38" s="1"/>
      <c r="O38" s="1"/>
      <c r="P38" s="1"/>
      <c r="Q38" s="1"/>
      <c r="R38" s="1"/>
      <c r="S38" s="1"/>
      <c r="T38" s="1"/>
      <c r="U38" s="1"/>
      <c r="V38" s="1"/>
      <c r="W38" s="1"/>
      <c r="X38" s="1"/>
      <c r="Y38" s="1"/>
      <c r="Z38" s="1"/>
      <c r="AA38" s="1"/>
      <c r="AB38" s="1"/>
      <c r="AC38" s="1"/>
      <c r="AD38" s="1"/>
      <c r="AE38" s="1"/>
      <c r="AF38" s="1"/>
    </row>
    <row r="39" spans="1:32" hidden="1">
      <c r="A39" s="1"/>
      <c r="B39" s="1">
        <f>Referências!B39</f>
        <v>140</v>
      </c>
      <c r="C39" s="1">
        <f>Referências!D39</f>
        <v>2018</v>
      </c>
      <c r="D39" s="3">
        <v>38</v>
      </c>
      <c r="E39" s="7">
        <v>44648.931727418982</v>
      </c>
      <c r="F39" s="1" t="s">
        <v>80</v>
      </c>
      <c r="G39" s="1" t="s">
        <v>208</v>
      </c>
      <c r="H39" s="1" t="s">
        <v>269</v>
      </c>
      <c r="I39" s="1"/>
      <c r="J39" s="1"/>
      <c r="K39" s="1"/>
      <c r="L39" s="1"/>
      <c r="M39" s="1"/>
      <c r="N39" s="1"/>
      <c r="O39" s="1"/>
      <c r="P39" s="1"/>
      <c r="Q39" s="1"/>
      <c r="R39" s="1"/>
      <c r="S39" s="1"/>
      <c r="T39" s="1"/>
      <c r="U39" s="1"/>
      <c r="V39" s="1"/>
      <c r="W39" s="1"/>
      <c r="X39" s="1"/>
      <c r="Y39" s="1"/>
      <c r="Z39" s="1"/>
      <c r="AA39" s="1"/>
      <c r="AB39" s="1"/>
      <c r="AC39" s="1"/>
      <c r="AD39" s="1"/>
      <c r="AE39" s="1"/>
      <c r="AF39" s="1"/>
    </row>
    <row r="40" spans="1:32" hidden="1">
      <c r="A40" s="1"/>
      <c r="B40" s="1">
        <f>Referências!B40</f>
        <v>149</v>
      </c>
      <c r="C40" s="1">
        <f>Referências!D40</f>
        <v>2018</v>
      </c>
      <c r="D40" s="3">
        <v>39</v>
      </c>
      <c r="E40" s="7">
        <v>44648.937614490744</v>
      </c>
      <c r="F40" s="1" t="s">
        <v>354</v>
      </c>
      <c r="G40" s="1" t="s">
        <v>208</v>
      </c>
      <c r="H40" s="6" t="s">
        <v>355</v>
      </c>
      <c r="I40" s="1"/>
      <c r="J40" s="1"/>
      <c r="K40" s="1"/>
      <c r="L40" s="1"/>
      <c r="M40" s="1"/>
      <c r="N40" s="1"/>
      <c r="O40" s="1"/>
      <c r="P40" s="1"/>
      <c r="Q40" s="1"/>
      <c r="R40" s="1"/>
      <c r="S40" s="1"/>
      <c r="T40" s="1"/>
      <c r="U40" s="1"/>
      <c r="V40" s="1"/>
      <c r="W40" s="1"/>
      <c r="X40" s="1"/>
      <c r="Y40" s="1"/>
      <c r="Z40" s="1"/>
      <c r="AA40" s="1"/>
      <c r="AB40" s="1"/>
      <c r="AC40" s="1"/>
      <c r="AD40" s="1"/>
      <c r="AE40" s="1"/>
      <c r="AF40" s="1"/>
    </row>
    <row r="41" spans="1:32" hidden="1">
      <c r="A41" s="1"/>
      <c r="B41" s="1">
        <f>Referências!B41</f>
        <v>151</v>
      </c>
      <c r="C41" s="1">
        <f>Referências!D41</f>
        <v>2021</v>
      </c>
      <c r="D41" s="3">
        <v>40</v>
      </c>
      <c r="E41" s="7">
        <v>44648.942938402775</v>
      </c>
      <c r="F41" s="1" t="s">
        <v>84</v>
      </c>
      <c r="G41" s="1" t="s">
        <v>208</v>
      </c>
      <c r="H41" s="6" t="s">
        <v>356</v>
      </c>
      <c r="I41" s="1"/>
      <c r="J41" s="1"/>
      <c r="K41" s="1"/>
      <c r="L41" s="1"/>
      <c r="M41" s="1"/>
      <c r="N41" s="1"/>
      <c r="O41" s="1"/>
      <c r="P41" s="1"/>
      <c r="Q41" s="1"/>
      <c r="R41" s="1"/>
      <c r="S41" s="1"/>
      <c r="T41" s="1"/>
      <c r="U41" s="1"/>
      <c r="V41" s="1"/>
      <c r="W41" s="1"/>
      <c r="X41" s="1"/>
      <c r="Y41" s="1"/>
      <c r="Z41" s="1"/>
      <c r="AA41" s="1"/>
      <c r="AB41" s="1"/>
      <c r="AC41" s="1"/>
      <c r="AD41" s="1"/>
      <c r="AE41" s="1"/>
      <c r="AF41" s="1"/>
    </row>
    <row r="42" spans="1:32" hidden="1">
      <c r="A42" s="1"/>
      <c r="B42" s="1">
        <f>Referências!B42</f>
        <v>154</v>
      </c>
      <c r="C42" s="1">
        <f>Referências!D42</f>
        <v>2020</v>
      </c>
      <c r="D42" s="3">
        <v>41</v>
      </c>
      <c r="E42" s="8"/>
      <c r="F42" s="1" t="s">
        <v>357</v>
      </c>
      <c r="G42" s="1" t="s">
        <v>208</v>
      </c>
      <c r="H42" s="6" t="s">
        <v>358</v>
      </c>
      <c r="I42" s="1"/>
      <c r="J42" s="1"/>
      <c r="K42" s="1"/>
      <c r="L42" s="1"/>
      <c r="M42" s="1"/>
      <c r="N42" s="1"/>
      <c r="O42" s="1"/>
      <c r="P42" s="1"/>
      <c r="Q42" s="1"/>
      <c r="R42" s="1"/>
      <c r="S42" s="1"/>
      <c r="T42" s="1"/>
      <c r="U42" s="1"/>
      <c r="V42" s="1"/>
      <c r="W42" s="1"/>
      <c r="X42" s="1"/>
      <c r="Y42" s="1"/>
      <c r="Z42" s="1"/>
      <c r="AA42" s="1"/>
      <c r="AB42" s="1"/>
      <c r="AC42" s="1"/>
      <c r="AD42" s="1"/>
      <c r="AE42" s="1"/>
      <c r="AF42" s="1"/>
    </row>
    <row r="43" spans="1:32" hidden="1">
      <c r="A43" s="1"/>
      <c r="B43" s="1">
        <f>Referências!B43</f>
        <v>156</v>
      </c>
      <c r="C43" s="1">
        <f>Referências!D43</f>
        <v>2017</v>
      </c>
      <c r="D43" s="3">
        <v>42</v>
      </c>
      <c r="E43" s="7">
        <v>44648.957316909728</v>
      </c>
      <c r="F43" s="1" t="s">
        <v>88</v>
      </c>
      <c r="G43" s="1" t="s">
        <v>208</v>
      </c>
      <c r="H43" s="1" t="s">
        <v>359</v>
      </c>
      <c r="I43" s="1"/>
      <c r="J43" s="1"/>
      <c r="K43" s="1"/>
      <c r="L43" s="1"/>
      <c r="M43" s="1"/>
      <c r="N43" s="1"/>
      <c r="O43" s="1"/>
      <c r="P43" s="1"/>
      <c r="Q43" s="1"/>
      <c r="R43" s="1"/>
      <c r="S43" s="1"/>
      <c r="T43" s="1"/>
      <c r="U43" s="1"/>
      <c r="V43" s="1"/>
      <c r="W43" s="1"/>
      <c r="X43" s="1"/>
      <c r="Y43" s="1"/>
      <c r="Z43" s="1"/>
      <c r="AA43" s="1"/>
      <c r="AB43" s="1"/>
      <c r="AC43" s="1"/>
      <c r="AD43" s="1"/>
      <c r="AE43" s="1"/>
      <c r="AF43" s="1"/>
    </row>
    <row r="44" spans="1:32">
      <c r="A44" s="1">
        <f>Referências!A43</f>
        <v>42</v>
      </c>
      <c r="B44" s="1">
        <f>Referências!B44</f>
        <v>157</v>
      </c>
      <c r="C44" s="1">
        <f>Referências!D44</f>
        <v>2020</v>
      </c>
      <c r="D44" s="3">
        <v>43</v>
      </c>
      <c r="E44" s="7">
        <v>44649.507013078706</v>
      </c>
      <c r="F44" s="1" t="s">
        <v>360</v>
      </c>
      <c r="G44" s="1" t="s">
        <v>210</v>
      </c>
      <c r="H44" s="1"/>
      <c r="I44" s="1" t="s">
        <v>361</v>
      </c>
      <c r="J44" s="1" t="s">
        <v>212</v>
      </c>
      <c r="K44" s="1" t="s">
        <v>213</v>
      </c>
      <c r="L44" s="1" t="s">
        <v>362</v>
      </c>
      <c r="M44" s="1" t="s">
        <v>363</v>
      </c>
      <c r="N44" s="1" t="s">
        <v>227</v>
      </c>
      <c r="O44" s="1" t="s">
        <v>364</v>
      </c>
      <c r="P44" s="6" t="s">
        <v>218</v>
      </c>
      <c r="Q44" s="1"/>
      <c r="R44" s="1" t="s">
        <v>239</v>
      </c>
      <c r="S44" s="1" t="s">
        <v>276</v>
      </c>
      <c r="T44" s="1"/>
      <c r="U44" s="1"/>
      <c r="V44" s="1"/>
      <c r="W44" s="1" t="s">
        <v>210</v>
      </c>
      <c r="X44" s="6" t="s">
        <v>365</v>
      </c>
      <c r="Y44" s="1"/>
      <c r="Z44" s="6" t="s">
        <v>366</v>
      </c>
      <c r="AA44" s="6"/>
      <c r="AB44" s="6"/>
      <c r="AC44" s="6"/>
      <c r="AD44" s="6"/>
      <c r="AE44" s="6"/>
      <c r="AF44" s="1"/>
    </row>
    <row r="45" spans="1:32" hidden="1">
      <c r="A45" s="1"/>
      <c r="B45" s="1">
        <f>Referências!B45</f>
        <v>163</v>
      </c>
      <c r="C45" s="1">
        <f>Referências!D45</f>
        <v>2013</v>
      </c>
      <c r="D45" s="3">
        <v>44</v>
      </c>
      <c r="E45" s="7">
        <v>44649.901784305555</v>
      </c>
      <c r="F45" s="1" t="s">
        <v>367</v>
      </c>
      <c r="G45" s="1" t="s">
        <v>208</v>
      </c>
      <c r="H45" s="1" t="s">
        <v>368</v>
      </c>
      <c r="I45" s="1" t="s">
        <v>369</v>
      </c>
      <c r="J45" s="1" t="s">
        <v>212</v>
      </c>
      <c r="K45" s="1" t="s">
        <v>213</v>
      </c>
      <c r="L45" s="1" t="s">
        <v>370</v>
      </c>
      <c r="M45" s="1" t="s">
        <v>371</v>
      </c>
      <c r="N45" s="1" t="s">
        <v>227</v>
      </c>
      <c r="O45" s="1" t="s">
        <v>372</v>
      </c>
      <c r="P45" s="6" t="s">
        <v>218</v>
      </c>
      <c r="Q45" s="1"/>
      <c r="R45" s="1" t="s">
        <v>239</v>
      </c>
      <c r="S45" s="1" t="s">
        <v>276</v>
      </c>
      <c r="T45" s="1"/>
      <c r="U45" s="1"/>
      <c r="V45" s="1"/>
      <c r="W45" s="1" t="s">
        <v>210</v>
      </c>
      <c r="X45" s="6" t="s">
        <v>373</v>
      </c>
      <c r="Y45" s="1"/>
      <c r="Z45" s="6" t="s">
        <v>374</v>
      </c>
      <c r="AA45" s="6"/>
      <c r="AB45" s="6"/>
      <c r="AC45" s="6"/>
      <c r="AD45" s="6"/>
      <c r="AE45" s="6"/>
      <c r="AF45" s="1"/>
    </row>
    <row r="46" spans="1:32" hidden="1">
      <c r="A46" s="1"/>
      <c r="B46" s="1">
        <f>Referências!B46</f>
        <v>173</v>
      </c>
      <c r="C46" s="1">
        <f>Referências!D46</f>
        <v>2018</v>
      </c>
      <c r="D46" s="3">
        <v>45</v>
      </c>
      <c r="E46" s="7">
        <v>44649.922609780093</v>
      </c>
      <c r="F46" s="1" t="s">
        <v>375</v>
      </c>
      <c r="G46" s="1" t="s">
        <v>208</v>
      </c>
      <c r="H46" s="6" t="s">
        <v>376</v>
      </c>
      <c r="I46" s="6"/>
      <c r="J46" s="6"/>
      <c r="K46" s="6"/>
      <c r="L46" s="6"/>
      <c r="M46" s="6"/>
      <c r="N46" s="1"/>
      <c r="O46" s="1"/>
      <c r="P46" s="1"/>
      <c r="Q46" s="1"/>
      <c r="R46" s="1"/>
      <c r="S46" s="1"/>
      <c r="T46" s="1"/>
      <c r="U46" s="1"/>
      <c r="V46" s="1"/>
      <c r="W46" s="1"/>
      <c r="X46" s="1"/>
      <c r="Y46" s="1"/>
      <c r="Z46" s="1"/>
      <c r="AA46" s="1"/>
      <c r="AB46" s="1"/>
      <c r="AC46" s="1"/>
      <c r="AD46" s="1"/>
      <c r="AE46" s="1"/>
      <c r="AF46" s="1"/>
    </row>
    <row r="47" spans="1:32">
      <c r="A47" s="1">
        <f>Referências!A46</f>
        <v>45</v>
      </c>
      <c r="B47" s="1">
        <f>Referências!B47</f>
        <v>185</v>
      </c>
      <c r="C47" s="1">
        <f>Referências!D47</f>
        <v>2020</v>
      </c>
      <c r="D47" s="3">
        <v>46</v>
      </c>
      <c r="E47" s="79">
        <v>44649.934650729163</v>
      </c>
      <c r="F47" s="80" t="s">
        <v>377</v>
      </c>
      <c r="G47" s="80" t="s">
        <v>210</v>
      </c>
      <c r="H47" s="80"/>
      <c r="I47" s="80"/>
      <c r="J47" s="80"/>
      <c r="K47" s="80"/>
      <c r="L47" s="80"/>
      <c r="M47" s="80"/>
      <c r="N47" s="80"/>
      <c r="O47" s="80"/>
      <c r="P47" s="80"/>
      <c r="Q47" s="80"/>
      <c r="R47" s="80"/>
      <c r="S47" s="80"/>
      <c r="T47" s="80"/>
      <c r="U47" s="80"/>
      <c r="V47" s="80"/>
      <c r="W47" s="80"/>
      <c r="X47" s="80"/>
      <c r="Y47" s="80"/>
      <c r="Z47" s="80"/>
      <c r="AA47" s="80"/>
      <c r="AB47" s="80"/>
      <c r="AC47" s="80"/>
      <c r="AD47" s="80"/>
      <c r="AE47" s="80"/>
      <c r="AF47" s="80"/>
    </row>
    <row r="48" spans="1:32">
      <c r="A48" s="1">
        <f>Referências!A47</f>
        <v>46</v>
      </c>
      <c r="B48" s="1">
        <f>Referências!B48</f>
        <v>188</v>
      </c>
      <c r="C48" s="1">
        <f>Referências!D48</f>
        <v>2020</v>
      </c>
      <c r="D48" s="3">
        <v>47</v>
      </c>
      <c r="E48" s="7">
        <v>44649.943761076385</v>
      </c>
      <c r="F48" s="1" t="s">
        <v>98</v>
      </c>
      <c r="G48" s="1" t="s">
        <v>210</v>
      </c>
      <c r="H48" s="1"/>
      <c r="I48" s="1" t="s">
        <v>378</v>
      </c>
      <c r="J48" s="1" t="s">
        <v>379</v>
      </c>
      <c r="K48" s="1" t="s">
        <v>380</v>
      </c>
      <c r="L48" s="1" t="s">
        <v>381</v>
      </c>
      <c r="M48" s="1" t="s">
        <v>382</v>
      </c>
      <c r="N48" s="1" t="s">
        <v>383</v>
      </c>
      <c r="O48" s="1" t="s">
        <v>384</v>
      </c>
      <c r="P48" s="1" t="s">
        <v>385</v>
      </c>
      <c r="Q48" s="1" t="s">
        <v>386</v>
      </c>
      <c r="R48" s="1" t="s">
        <v>387</v>
      </c>
      <c r="S48" s="1" t="s">
        <v>208</v>
      </c>
      <c r="T48" s="1" t="s">
        <v>388</v>
      </c>
      <c r="U48" s="1"/>
      <c r="V48" s="1"/>
      <c r="W48" s="1" t="s">
        <v>389</v>
      </c>
      <c r="X48" s="1"/>
      <c r="Y48" s="1"/>
      <c r="Z48" s="6" t="s">
        <v>390</v>
      </c>
      <c r="AA48" s="6"/>
      <c r="AB48" s="6"/>
      <c r="AC48" s="6"/>
      <c r="AD48" s="6"/>
      <c r="AE48" s="6"/>
      <c r="AF48" s="1"/>
    </row>
    <row r="49" spans="1:32" hidden="1">
      <c r="A49" s="1"/>
      <c r="B49" s="1">
        <f>Referências!B49</f>
        <v>192</v>
      </c>
      <c r="C49" s="1">
        <f>Referências!D49</f>
        <v>2019</v>
      </c>
      <c r="D49" s="3">
        <v>48</v>
      </c>
      <c r="E49" s="7">
        <v>44650.504728935186</v>
      </c>
      <c r="F49" s="1" t="s">
        <v>100</v>
      </c>
      <c r="G49" s="1" t="s">
        <v>208</v>
      </c>
      <c r="H49" s="6" t="s">
        <v>391</v>
      </c>
      <c r="I49" s="1"/>
      <c r="J49" s="1"/>
      <c r="K49" s="1"/>
      <c r="L49" s="1"/>
      <c r="M49" s="1"/>
      <c r="N49" s="1"/>
      <c r="O49" s="1"/>
      <c r="P49" s="1"/>
      <c r="Q49" s="1"/>
      <c r="R49" s="1"/>
      <c r="S49" s="1"/>
      <c r="T49" s="1"/>
      <c r="U49" s="1"/>
      <c r="V49" s="1"/>
      <c r="W49" s="1"/>
      <c r="X49" s="1"/>
      <c r="Y49" s="1"/>
      <c r="Z49" s="1"/>
      <c r="AA49" s="1"/>
      <c r="AB49" s="1"/>
      <c r="AC49" s="1"/>
      <c r="AD49" s="1"/>
      <c r="AE49" s="1"/>
      <c r="AF49" s="1"/>
    </row>
    <row r="50" spans="1:32" hidden="1">
      <c r="A50" s="1"/>
      <c r="B50" s="1">
        <f>Referências!B50</f>
        <v>193</v>
      </c>
      <c r="C50" s="1">
        <f>Referências!D50</f>
        <v>2016</v>
      </c>
      <c r="D50" s="3">
        <v>49</v>
      </c>
      <c r="E50" s="7">
        <v>44650.533331469909</v>
      </c>
      <c r="F50" s="1" t="s">
        <v>392</v>
      </c>
      <c r="G50" s="1" t="s">
        <v>208</v>
      </c>
      <c r="H50" s="1" t="s">
        <v>393</v>
      </c>
      <c r="I50" s="1"/>
      <c r="J50" s="1"/>
      <c r="K50" s="1"/>
      <c r="L50" s="1"/>
      <c r="M50" s="1"/>
      <c r="N50" s="1"/>
      <c r="O50" s="1"/>
      <c r="P50" s="1"/>
      <c r="Q50" s="1"/>
      <c r="R50" s="1"/>
      <c r="S50" s="1"/>
      <c r="T50" s="1"/>
      <c r="U50" s="1"/>
      <c r="V50" s="1"/>
      <c r="W50" s="1"/>
      <c r="X50" s="1"/>
      <c r="Y50" s="1"/>
      <c r="Z50" s="1"/>
      <c r="AA50" s="1"/>
      <c r="AB50" s="1"/>
      <c r="AC50" s="1"/>
      <c r="AD50" s="1"/>
      <c r="AE50" s="1"/>
      <c r="AF50" s="1"/>
    </row>
    <row r="51" spans="1:32" hidden="1">
      <c r="A51" s="1"/>
      <c r="B51" s="1">
        <f>Referências!B51</f>
        <v>199</v>
      </c>
      <c r="C51" s="1">
        <f>Referências!D51</f>
        <v>2019</v>
      </c>
      <c r="D51" s="3">
        <v>50</v>
      </c>
      <c r="E51" s="7">
        <v>44650.538471192129</v>
      </c>
      <c r="F51" s="1" t="s">
        <v>394</v>
      </c>
      <c r="G51" s="1" t="s">
        <v>208</v>
      </c>
      <c r="H51" s="6" t="s">
        <v>395</v>
      </c>
      <c r="I51" s="6"/>
      <c r="J51" s="1"/>
      <c r="K51" s="1"/>
      <c r="L51" s="1"/>
      <c r="M51" s="1"/>
      <c r="N51" s="1"/>
      <c r="O51" s="1"/>
      <c r="P51" s="1"/>
      <c r="Q51" s="1"/>
      <c r="R51" s="1"/>
      <c r="S51" s="1"/>
      <c r="T51" s="1"/>
      <c r="U51" s="1"/>
      <c r="V51" s="1"/>
      <c r="W51" s="1"/>
      <c r="X51" s="1"/>
      <c r="Y51" s="1"/>
      <c r="Z51" s="1"/>
      <c r="AA51" s="1"/>
      <c r="AB51" s="1"/>
      <c r="AC51" s="1"/>
      <c r="AD51" s="1"/>
      <c r="AE51" s="1"/>
      <c r="AF51" s="1"/>
    </row>
    <row r="52" spans="1:32" hidden="1">
      <c r="A52" s="1"/>
      <c r="B52" s="1">
        <f>Referências!B52</f>
        <v>204</v>
      </c>
      <c r="C52" s="1">
        <f>Referências!D52</f>
        <v>2018</v>
      </c>
      <c r="D52" s="3">
        <v>51</v>
      </c>
      <c r="E52" s="7">
        <v>44650.540119710648</v>
      </c>
      <c r="F52" s="1" t="s">
        <v>106</v>
      </c>
      <c r="G52" s="1" t="s">
        <v>208</v>
      </c>
      <c r="H52" s="1" t="s">
        <v>396</v>
      </c>
      <c r="I52" s="1"/>
      <c r="J52" s="1"/>
      <c r="K52" s="1"/>
      <c r="L52" s="1"/>
      <c r="M52" s="1"/>
      <c r="N52" s="1"/>
      <c r="O52" s="1"/>
      <c r="P52" s="1"/>
      <c r="Q52" s="1"/>
      <c r="R52" s="1"/>
      <c r="S52" s="1"/>
      <c r="T52" s="1"/>
      <c r="U52" s="1"/>
      <c r="V52" s="1"/>
      <c r="W52" s="1"/>
      <c r="X52" s="1"/>
      <c r="Y52" s="1"/>
      <c r="Z52" s="1"/>
      <c r="AA52" s="1"/>
      <c r="AB52" s="1"/>
      <c r="AC52" s="1"/>
      <c r="AD52" s="1"/>
      <c r="AE52" s="1"/>
      <c r="AF52" s="1"/>
    </row>
    <row r="53" spans="1:32" hidden="1">
      <c r="A53" s="1"/>
      <c r="B53" s="1">
        <f>Referências!B53</f>
        <v>205</v>
      </c>
      <c r="C53" s="1">
        <f>Referências!D53</f>
        <v>2016</v>
      </c>
      <c r="D53" s="3">
        <v>52</v>
      </c>
      <c r="E53" s="7">
        <v>44650.542579432869</v>
      </c>
      <c r="F53" s="1" t="s">
        <v>397</v>
      </c>
      <c r="G53" s="1" t="s">
        <v>208</v>
      </c>
      <c r="H53" s="6" t="s">
        <v>398</v>
      </c>
      <c r="I53" s="1"/>
      <c r="J53" s="1"/>
      <c r="K53" s="1"/>
      <c r="L53" s="1"/>
      <c r="M53" s="1"/>
      <c r="N53" s="1"/>
      <c r="O53" s="1"/>
      <c r="P53" s="1"/>
      <c r="Q53" s="1"/>
      <c r="R53" s="1"/>
      <c r="S53" s="1"/>
      <c r="T53" s="1"/>
      <c r="U53" s="1"/>
      <c r="V53" s="1"/>
      <c r="W53" s="1"/>
      <c r="X53" s="1"/>
      <c r="Y53" s="1"/>
      <c r="Z53" s="1"/>
      <c r="AA53" s="1"/>
      <c r="AB53" s="1"/>
      <c r="AC53" s="1"/>
      <c r="AD53" s="1"/>
      <c r="AE53" s="1"/>
      <c r="AF53" s="1"/>
    </row>
    <row r="54" spans="1:32">
      <c r="A54" s="1">
        <f>Referências!A53</f>
        <v>52</v>
      </c>
      <c r="B54" s="1">
        <f>Referências!B54</f>
        <v>209</v>
      </c>
      <c r="C54" s="1">
        <f>Referências!D54</f>
        <v>2021</v>
      </c>
      <c r="D54" s="3">
        <v>53</v>
      </c>
      <c r="E54" s="7">
        <v>44650.714664189814</v>
      </c>
      <c r="F54" s="1" t="s">
        <v>110</v>
      </c>
      <c r="G54" s="1" t="s">
        <v>210</v>
      </c>
      <c r="H54" s="1"/>
      <c r="I54" s="1" t="s">
        <v>399</v>
      </c>
      <c r="J54" s="1" t="s">
        <v>299</v>
      </c>
      <c r="K54" s="1" t="s">
        <v>400</v>
      </c>
      <c r="L54" s="1" t="s">
        <v>401</v>
      </c>
      <c r="M54" s="1" t="s">
        <v>402</v>
      </c>
      <c r="N54" s="1" t="s">
        <v>216</v>
      </c>
      <c r="O54" s="1" t="s">
        <v>403</v>
      </c>
      <c r="P54" s="1" t="s">
        <v>229</v>
      </c>
      <c r="Q54" s="1" t="s">
        <v>404</v>
      </c>
      <c r="R54" s="1" t="s">
        <v>239</v>
      </c>
      <c r="S54" s="1" t="s">
        <v>276</v>
      </c>
      <c r="T54" s="1"/>
      <c r="U54" s="1"/>
      <c r="V54" s="1"/>
      <c r="W54" s="1" t="s">
        <v>208</v>
      </c>
      <c r="X54" s="1"/>
      <c r="Y54" s="1"/>
      <c r="Z54" s="6" t="s">
        <v>405</v>
      </c>
      <c r="AA54" s="6"/>
      <c r="AB54" s="6"/>
      <c r="AC54" s="6"/>
      <c r="AD54" s="6"/>
      <c r="AE54" s="6"/>
      <c r="AF54" s="1"/>
    </row>
    <row r="55" spans="1:32" hidden="1">
      <c r="A55" s="1"/>
      <c r="B55" s="1">
        <f>Referências!B55</f>
        <v>212</v>
      </c>
      <c r="C55" s="1">
        <f>Referências!D55</f>
        <v>2020</v>
      </c>
      <c r="D55" s="3">
        <v>54</v>
      </c>
      <c r="E55" s="7">
        <v>44650.717311527776</v>
      </c>
      <c r="F55" s="1" t="s">
        <v>112</v>
      </c>
      <c r="G55" s="1" t="s">
        <v>208</v>
      </c>
      <c r="H55" s="1" t="s">
        <v>406</v>
      </c>
      <c r="I55" s="1"/>
      <c r="J55" s="1"/>
      <c r="K55" s="1"/>
      <c r="L55" s="1"/>
      <c r="M55" s="1"/>
      <c r="N55" s="1"/>
      <c r="O55" s="1"/>
      <c r="P55" s="1"/>
      <c r="Q55" s="1"/>
      <c r="R55" s="1"/>
      <c r="S55" s="1"/>
      <c r="T55" s="1"/>
      <c r="U55" s="1"/>
      <c r="V55" s="1"/>
      <c r="W55" s="1"/>
      <c r="X55" s="1"/>
      <c r="Y55" s="1"/>
      <c r="Z55" s="1"/>
      <c r="AA55" s="1"/>
      <c r="AB55" s="1"/>
      <c r="AC55" s="1"/>
      <c r="AD55" s="1"/>
      <c r="AE55" s="1"/>
      <c r="AF55" s="1"/>
    </row>
    <row r="56" spans="1:32" hidden="1">
      <c r="A56" s="1"/>
      <c r="B56" s="1">
        <f>Referências!B56</f>
        <v>214</v>
      </c>
      <c r="C56" s="1">
        <f>Referências!D56</f>
        <v>2021</v>
      </c>
      <c r="D56" s="3">
        <v>55</v>
      </c>
      <c r="E56" s="7">
        <v>44650.84644908565</v>
      </c>
      <c r="F56" s="1" t="s">
        <v>114</v>
      </c>
      <c r="G56" s="1" t="s">
        <v>208</v>
      </c>
      <c r="H56" s="1" t="s">
        <v>407</v>
      </c>
      <c r="I56" s="1"/>
      <c r="J56" s="1"/>
      <c r="K56" s="1"/>
      <c r="L56" s="1"/>
      <c r="M56" s="1"/>
      <c r="N56" s="1"/>
      <c r="O56" s="1"/>
      <c r="P56" s="1"/>
      <c r="Q56" s="1"/>
      <c r="R56" s="1"/>
      <c r="S56" s="1"/>
      <c r="T56" s="1"/>
      <c r="U56" s="1"/>
      <c r="V56" s="1"/>
      <c r="W56" s="1"/>
      <c r="X56" s="1"/>
      <c r="Y56" s="1"/>
      <c r="Z56" s="1"/>
      <c r="AA56" s="1"/>
      <c r="AB56" s="1"/>
      <c r="AC56" s="1"/>
      <c r="AD56" s="1"/>
      <c r="AE56" s="1"/>
      <c r="AF56" s="1"/>
    </row>
    <row r="57" spans="1:32" hidden="1">
      <c r="A57" s="1"/>
      <c r="B57" s="1">
        <f>Referências!B57</f>
        <v>226</v>
      </c>
      <c r="C57" s="1">
        <f>Referências!D57</f>
        <v>2020</v>
      </c>
      <c r="D57" s="3">
        <v>56</v>
      </c>
      <c r="E57" s="7">
        <v>44650.869371307868</v>
      </c>
      <c r="F57" s="1" t="s">
        <v>408</v>
      </c>
      <c r="G57" s="1" t="s">
        <v>208</v>
      </c>
      <c r="H57" s="1" t="s">
        <v>409</v>
      </c>
      <c r="I57" s="1"/>
      <c r="J57" s="1"/>
      <c r="K57" s="1"/>
      <c r="L57" s="1"/>
      <c r="M57" s="1"/>
      <c r="N57" s="1"/>
      <c r="O57" s="1"/>
      <c r="P57" s="1"/>
      <c r="Q57" s="1"/>
      <c r="R57" s="1"/>
      <c r="S57" s="1"/>
      <c r="T57" s="1"/>
      <c r="U57" s="1"/>
      <c r="V57" s="1"/>
      <c r="W57" s="1"/>
      <c r="X57" s="1"/>
      <c r="Y57" s="1"/>
      <c r="Z57" s="1"/>
      <c r="AA57" s="1"/>
      <c r="AB57" s="1"/>
      <c r="AC57" s="1"/>
      <c r="AD57" s="1"/>
      <c r="AE57" s="1"/>
      <c r="AF57" s="1"/>
    </row>
    <row r="58" spans="1:32" hidden="1">
      <c r="A58" s="1"/>
      <c r="B58" s="1">
        <f>Referências!B58</f>
        <v>236</v>
      </c>
      <c r="C58" s="1">
        <f>Referências!D58</f>
        <v>2020</v>
      </c>
      <c r="D58" s="3">
        <v>57</v>
      </c>
      <c r="E58" s="7">
        <v>44650.87529575231</v>
      </c>
      <c r="F58" s="1" t="s">
        <v>410</v>
      </c>
      <c r="G58" s="1" t="s">
        <v>208</v>
      </c>
      <c r="H58" s="1" t="s">
        <v>269</v>
      </c>
      <c r="I58" s="1"/>
      <c r="J58" s="1"/>
      <c r="K58" s="1"/>
      <c r="L58" s="1"/>
      <c r="M58" s="1"/>
      <c r="N58" s="1"/>
      <c r="O58" s="1"/>
      <c r="P58" s="1"/>
      <c r="Q58" s="1"/>
      <c r="R58" s="1"/>
      <c r="S58" s="1"/>
      <c r="T58" s="1"/>
      <c r="U58" s="1"/>
      <c r="V58" s="1"/>
      <c r="W58" s="1"/>
      <c r="X58" s="1"/>
      <c r="Y58" s="1"/>
      <c r="Z58" s="1"/>
      <c r="AA58" s="1"/>
      <c r="AB58" s="1"/>
      <c r="AC58" s="1"/>
      <c r="AD58" s="1"/>
      <c r="AE58" s="1"/>
      <c r="AF58" s="1"/>
    </row>
    <row r="59" spans="1:32">
      <c r="A59" s="1">
        <f>Referências!A58</f>
        <v>57</v>
      </c>
      <c r="B59" s="1">
        <f>Referências!B59</f>
        <v>240</v>
      </c>
      <c r="C59" s="1">
        <f>Referências!D59</f>
        <v>2020</v>
      </c>
      <c r="D59" s="3">
        <v>58</v>
      </c>
      <c r="E59" s="7">
        <v>44650.886323229162</v>
      </c>
      <c r="F59" s="1" t="s">
        <v>411</v>
      </c>
      <c r="G59" s="1" t="s">
        <v>210</v>
      </c>
      <c r="H59" s="1"/>
      <c r="I59" s="1" t="s">
        <v>412</v>
      </c>
      <c r="J59" s="1" t="s">
        <v>379</v>
      </c>
      <c r="K59" s="1" t="s">
        <v>380</v>
      </c>
      <c r="L59" s="1" t="s">
        <v>413</v>
      </c>
      <c r="M59" s="1" t="s">
        <v>414</v>
      </c>
      <c r="N59" s="1" t="s">
        <v>383</v>
      </c>
      <c r="O59" s="1" t="s">
        <v>415</v>
      </c>
      <c r="P59" s="1" t="s">
        <v>208</v>
      </c>
      <c r="Q59" s="1"/>
      <c r="R59" s="1" t="s">
        <v>387</v>
      </c>
      <c r="S59" s="1" t="s">
        <v>208</v>
      </c>
      <c r="T59" s="1"/>
      <c r="U59" s="1"/>
      <c r="V59" s="1"/>
      <c r="W59" s="1" t="s">
        <v>208</v>
      </c>
      <c r="X59" s="1"/>
      <c r="Y59" s="1"/>
      <c r="Z59" s="6" t="s">
        <v>416</v>
      </c>
      <c r="AA59" s="6"/>
      <c r="AB59" s="6"/>
      <c r="AC59" s="6"/>
      <c r="AD59" s="6"/>
      <c r="AE59" s="6"/>
      <c r="AF59" s="1"/>
    </row>
    <row r="60" spans="1:32" hidden="1">
      <c r="A60" s="1"/>
      <c r="B60" s="1">
        <f>Referências!B60</f>
        <v>253</v>
      </c>
      <c r="C60" s="1">
        <f>Referências!D60</f>
        <v>2019</v>
      </c>
      <c r="D60" s="3">
        <v>59</v>
      </c>
      <c r="E60" s="7">
        <v>44650.890548622687</v>
      </c>
      <c r="F60" s="1" t="s">
        <v>417</v>
      </c>
      <c r="G60" s="1" t="s">
        <v>208</v>
      </c>
      <c r="H60" s="6" t="s">
        <v>418</v>
      </c>
      <c r="I60" s="1"/>
      <c r="J60" s="1"/>
      <c r="K60" s="1"/>
      <c r="L60" s="1"/>
      <c r="M60" s="1"/>
      <c r="N60" s="1"/>
      <c r="O60" s="1"/>
      <c r="P60" s="1"/>
      <c r="Q60" s="1"/>
      <c r="R60" s="1"/>
      <c r="S60" s="1"/>
      <c r="T60" s="1"/>
      <c r="U60" s="1"/>
      <c r="V60" s="1"/>
      <c r="W60" s="1"/>
      <c r="X60" s="1"/>
      <c r="Y60" s="1"/>
      <c r="Z60" s="1"/>
      <c r="AA60" s="1"/>
      <c r="AB60" s="1"/>
      <c r="AC60" s="1"/>
      <c r="AD60" s="1"/>
      <c r="AE60" s="1"/>
      <c r="AF60" s="1"/>
    </row>
    <row r="61" spans="1:32">
      <c r="A61" s="1">
        <f>Referências!A60</f>
        <v>59</v>
      </c>
      <c r="B61" s="1">
        <f>Referências!B61</f>
        <v>254</v>
      </c>
      <c r="C61" s="1">
        <f>Referências!D61</f>
        <v>2017</v>
      </c>
      <c r="D61" s="3">
        <v>60</v>
      </c>
      <c r="E61" s="7">
        <v>44650.921269803242</v>
      </c>
      <c r="F61" s="1" t="s">
        <v>419</v>
      </c>
      <c r="G61" s="1" t="s">
        <v>210</v>
      </c>
      <c r="H61" s="1"/>
      <c r="I61" s="1" t="s">
        <v>420</v>
      </c>
      <c r="J61" s="1" t="s">
        <v>212</v>
      </c>
      <c r="K61" s="1" t="s">
        <v>400</v>
      </c>
      <c r="L61" s="1" t="s">
        <v>421</v>
      </c>
      <c r="M61" s="1" t="s">
        <v>422</v>
      </c>
      <c r="N61" s="1" t="s">
        <v>227</v>
      </c>
      <c r="O61" s="1" t="s">
        <v>423</v>
      </c>
      <c r="P61" s="6" t="s">
        <v>218</v>
      </c>
      <c r="Q61" s="1"/>
      <c r="R61" s="1" t="s">
        <v>239</v>
      </c>
      <c r="S61" s="1" t="s">
        <v>276</v>
      </c>
      <c r="T61" s="1"/>
      <c r="U61" s="1"/>
      <c r="V61" s="1"/>
      <c r="W61" s="1" t="s">
        <v>210</v>
      </c>
      <c r="X61" s="6" t="s">
        <v>424</v>
      </c>
      <c r="Y61" s="1"/>
      <c r="Z61" s="6" t="s">
        <v>425</v>
      </c>
      <c r="AA61" s="6"/>
      <c r="AB61" s="6"/>
      <c r="AC61" s="6"/>
      <c r="AD61" s="6"/>
      <c r="AE61" s="6"/>
      <c r="AF61" s="1"/>
    </row>
    <row r="62" spans="1:32" hidden="1">
      <c r="A62" s="1"/>
      <c r="B62" s="1">
        <f>Referências!B62</f>
        <v>280</v>
      </c>
      <c r="C62" s="1">
        <f>Referências!D62</f>
        <v>2019</v>
      </c>
      <c r="D62" s="3">
        <v>61</v>
      </c>
      <c r="E62" s="7">
        <v>44651.912035173613</v>
      </c>
      <c r="F62" s="1" t="s">
        <v>126</v>
      </c>
      <c r="G62" s="1" t="s">
        <v>208</v>
      </c>
      <c r="H62" s="1" t="s">
        <v>426</v>
      </c>
      <c r="I62" s="1"/>
      <c r="J62" s="1"/>
      <c r="K62" s="1"/>
      <c r="L62" s="1"/>
      <c r="M62" s="1"/>
      <c r="N62" s="1"/>
      <c r="O62" s="1"/>
      <c r="P62" s="1"/>
      <c r="Q62" s="1"/>
      <c r="R62" s="1"/>
      <c r="S62" s="1"/>
      <c r="T62" s="1"/>
      <c r="U62" s="1"/>
      <c r="V62" s="1"/>
      <c r="W62" s="1"/>
      <c r="X62" s="1"/>
      <c r="Y62" s="1"/>
      <c r="Z62" s="1"/>
      <c r="AA62" s="1"/>
      <c r="AB62" s="1"/>
      <c r="AC62" s="1"/>
      <c r="AD62" s="1"/>
      <c r="AE62" s="1"/>
      <c r="AF62" s="1"/>
    </row>
    <row r="63" spans="1:32">
      <c r="A63" s="1">
        <f>Referências!A62</f>
        <v>61</v>
      </c>
      <c r="B63" s="1">
        <f>Referências!B63</f>
        <v>283</v>
      </c>
      <c r="C63" s="1">
        <f>Referências!D63</f>
        <v>2021</v>
      </c>
      <c r="D63" s="3">
        <v>62</v>
      </c>
      <c r="E63" s="7">
        <v>44654.743153680552</v>
      </c>
      <c r="F63" s="1" t="s">
        <v>128</v>
      </c>
      <c r="G63" s="1" t="s">
        <v>210</v>
      </c>
      <c r="H63" s="1"/>
      <c r="I63" s="1" t="s">
        <v>427</v>
      </c>
      <c r="J63" s="1" t="s">
        <v>212</v>
      </c>
      <c r="K63" s="1" t="s">
        <v>213</v>
      </c>
      <c r="L63" s="1" t="s">
        <v>428</v>
      </c>
      <c r="M63" s="1" t="s">
        <v>429</v>
      </c>
      <c r="N63" s="1" t="s">
        <v>227</v>
      </c>
      <c r="O63" s="1" t="s">
        <v>430</v>
      </c>
      <c r="P63" s="6" t="s">
        <v>218</v>
      </c>
      <c r="Q63" s="1"/>
      <c r="R63" s="1" t="s">
        <v>219</v>
      </c>
      <c r="S63" s="1" t="s">
        <v>276</v>
      </c>
      <c r="T63" s="1"/>
      <c r="U63" s="1"/>
      <c r="V63" s="1"/>
      <c r="W63" s="1" t="s">
        <v>208</v>
      </c>
      <c r="X63" s="1"/>
      <c r="Y63" s="1"/>
      <c r="Z63" s="6" t="s">
        <v>431</v>
      </c>
      <c r="AA63" s="6"/>
      <c r="AB63" s="6"/>
      <c r="AC63" s="6"/>
      <c r="AD63" s="6"/>
      <c r="AE63" s="6"/>
      <c r="AF63" s="1"/>
    </row>
    <row r="64" spans="1:32" hidden="1">
      <c r="A64" s="1"/>
      <c r="B64" s="1">
        <f>Referências!B64</f>
        <v>301</v>
      </c>
      <c r="C64" s="1">
        <f>Referências!D64</f>
        <v>2019</v>
      </c>
      <c r="D64" s="3">
        <v>63</v>
      </c>
      <c r="E64" s="7">
        <v>44654.752699861114</v>
      </c>
      <c r="F64" s="1" t="s">
        <v>432</v>
      </c>
      <c r="G64" s="1" t="s">
        <v>208</v>
      </c>
      <c r="H64" s="6" t="s">
        <v>433</v>
      </c>
      <c r="I64" s="6"/>
      <c r="J64" s="1"/>
      <c r="K64" s="1"/>
      <c r="L64" s="1"/>
      <c r="M64" s="1"/>
      <c r="N64" s="1"/>
      <c r="O64" s="1"/>
      <c r="P64" s="1"/>
      <c r="Q64" s="1"/>
      <c r="R64" s="1"/>
      <c r="S64" s="1"/>
      <c r="T64" s="1"/>
      <c r="U64" s="1"/>
      <c r="V64" s="1"/>
      <c r="W64" s="1"/>
      <c r="X64" s="1"/>
      <c r="Y64" s="1"/>
      <c r="Z64" s="1"/>
      <c r="AA64" s="1"/>
      <c r="AB64" s="1"/>
      <c r="AC64" s="1"/>
      <c r="AD64" s="1"/>
      <c r="AE64" s="1"/>
      <c r="AF64" s="1"/>
    </row>
    <row r="65" spans="1:32" hidden="1">
      <c r="A65" s="1"/>
      <c r="B65" s="1">
        <f>Referências!B65</f>
        <v>302</v>
      </c>
      <c r="C65" s="1">
        <f>Referências!D65</f>
        <v>2021</v>
      </c>
      <c r="D65" s="3">
        <v>64</v>
      </c>
      <c r="E65" s="7">
        <v>44654.759353263886</v>
      </c>
      <c r="F65" s="1" t="s">
        <v>132</v>
      </c>
      <c r="G65" s="1" t="s">
        <v>208</v>
      </c>
      <c r="H65" s="1" t="s">
        <v>269</v>
      </c>
      <c r="I65" s="1"/>
      <c r="J65" s="1"/>
      <c r="K65" s="1"/>
      <c r="L65" s="1"/>
      <c r="M65" s="1"/>
      <c r="N65" s="1"/>
      <c r="O65" s="1"/>
      <c r="P65" s="1"/>
      <c r="Q65" s="1"/>
      <c r="R65" s="1"/>
      <c r="S65" s="1"/>
      <c r="T65" s="1"/>
      <c r="U65" s="1"/>
      <c r="V65" s="1"/>
      <c r="W65" s="1"/>
      <c r="X65" s="1"/>
      <c r="Y65" s="1"/>
      <c r="Z65" s="1"/>
      <c r="AA65" s="1"/>
      <c r="AB65" s="1"/>
      <c r="AC65" s="1"/>
      <c r="AD65" s="1"/>
      <c r="AE65" s="1"/>
      <c r="AF65" s="1"/>
    </row>
    <row r="66" spans="1:32" hidden="1">
      <c r="A66" s="1"/>
      <c r="B66" s="1">
        <f>Referências!B66</f>
        <v>303</v>
      </c>
      <c r="C66" s="1">
        <f>Referências!D66</f>
        <v>2021</v>
      </c>
      <c r="D66" s="3">
        <v>65</v>
      </c>
      <c r="E66" s="7">
        <v>44654.766214317133</v>
      </c>
      <c r="F66" s="1" t="s">
        <v>134</v>
      </c>
      <c r="G66" s="1" t="s">
        <v>208</v>
      </c>
      <c r="H66" s="1" t="s">
        <v>434</v>
      </c>
      <c r="I66" s="1"/>
      <c r="J66" s="1"/>
      <c r="K66" s="1"/>
      <c r="L66" s="1"/>
      <c r="M66" s="1"/>
      <c r="N66" s="1"/>
      <c r="O66" s="1"/>
      <c r="P66" s="1"/>
      <c r="Q66" s="1"/>
      <c r="R66" s="1"/>
      <c r="S66" s="1"/>
      <c r="T66" s="1"/>
      <c r="U66" s="1"/>
      <c r="V66" s="1"/>
      <c r="W66" s="1"/>
      <c r="X66" s="1"/>
      <c r="Y66" s="1"/>
      <c r="Z66" s="1"/>
      <c r="AA66" s="1"/>
      <c r="AB66" s="1"/>
      <c r="AC66" s="1"/>
      <c r="AD66" s="1"/>
      <c r="AE66" s="1"/>
      <c r="AF66" s="1"/>
    </row>
    <row r="67" spans="1:32" hidden="1">
      <c r="A67" s="1"/>
      <c r="B67" s="1">
        <f>Referências!B67</f>
        <v>309</v>
      </c>
      <c r="C67" s="1">
        <f>Referências!D67</f>
        <v>2019</v>
      </c>
      <c r="D67" s="3">
        <v>66</v>
      </c>
      <c r="E67" s="7">
        <v>44654.77285119213</v>
      </c>
      <c r="F67" s="1" t="s">
        <v>136</v>
      </c>
      <c r="G67" s="1" t="s">
        <v>208</v>
      </c>
      <c r="H67" s="1" t="s">
        <v>269</v>
      </c>
      <c r="I67" s="1"/>
      <c r="J67" s="1"/>
      <c r="K67" s="1"/>
      <c r="L67" s="1"/>
      <c r="M67" s="1"/>
      <c r="N67" s="1"/>
      <c r="O67" s="1"/>
      <c r="P67" s="1"/>
      <c r="Q67" s="1"/>
      <c r="R67" s="1"/>
      <c r="S67" s="1"/>
      <c r="T67" s="1"/>
      <c r="U67" s="1"/>
      <c r="V67" s="1"/>
      <c r="W67" s="1"/>
      <c r="X67" s="1"/>
      <c r="Y67" s="1"/>
      <c r="Z67" s="1"/>
      <c r="AA67" s="1"/>
      <c r="AB67" s="1"/>
      <c r="AC67" s="1"/>
      <c r="AD67" s="1"/>
      <c r="AE67" s="1"/>
      <c r="AF67" s="1"/>
    </row>
    <row r="68" spans="1:32" hidden="1">
      <c r="A68" s="1"/>
      <c r="B68" s="1">
        <f>Referências!B68</f>
        <v>316</v>
      </c>
      <c r="C68" s="1">
        <f>Referências!D68</f>
        <v>2017</v>
      </c>
      <c r="D68" s="3">
        <v>67</v>
      </c>
      <c r="E68" s="7">
        <v>44654.774220891202</v>
      </c>
      <c r="F68" s="1" t="s">
        <v>138</v>
      </c>
      <c r="G68" s="1" t="s">
        <v>208</v>
      </c>
      <c r="H68" s="1" t="s">
        <v>269</v>
      </c>
      <c r="I68" s="1"/>
      <c r="J68" s="1"/>
      <c r="K68" s="1"/>
      <c r="L68" s="1"/>
      <c r="M68" s="1"/>
      <c r="N68" s="1"/>
      <c r="O68" s="1"/>
      <c r="P68" s="1"/>
      <c r="Q68" s="1"/>
      <c r="R68" s="1"/>
      <c r="S68" s="1"/>
      <c r="T68" s="1"/>
      <c r="U68" s="1"/>
      <c r="V68" s="1"/>
      <c r="W68" s="1"/>
      <c r="X68" s="1"/>
      <c r="Y68" s="1"/>
      <c r="Z68" s="1"/>
      <c r="AA68" s="1"/>
      <c r="AB68" s="1"/>
      <c r="AC68" s="1"/>
      <c r="AD68" s="1"/>
      <c r="AE68" s="1"/>
      <c r="AF68" s="1"/>
    </row>
    <row r="69" spans="1:32">
      <c r="A69" s="1">
        <f>Referências!A68</f>
        <v>67</v>
      </c>
      <c r="B69" s="1">
        <f>Referências!B69</f>
        <v>328</v>
      </c>
      <c r="C69" s="1">
        <f>Referências!D69</f>
        <v>2019</v>
      </c>
      <c r="D69" s="3">
        <v>68</v>
      </c>
      <c r="E69" s="7">
        <v>44654.887253321758</v>
      </c>
      <c r="F69" s="1" t="s">
        <v>140</v>
      </c>
      <c r="G69" s="1" t="s">
        <v>210</v>
      </c>
      <c r="H69" s="1"/>
      <c r="I69" s="1" t="s">
        <v>435</v>
      </c>
      <c r="J69" s="1" t="s">
        <v>299</v>
      </c>
      <c r="K69" s="1" t="s">
        <v>400</v>
      </c>
      <c r="L69" s="1" t="s">
        <v>436</v>
      </c>
      <c r="M69" s="1" t="s">
        <v>437</v>
      </c>
      <c r="N69" s="1" t="s">
        <v>274</v>
      </c>
      <c r="O69" s="1" t="s">
        <v>438</v>
      </c>
      <c r="P69" s="1" t="s">
        <v>229</v>
      </c>
      <c r="Q69" s="1" t="s">
        <v>439</v>
      </c>
      <c r="R69" s="1" t="s">
        <v>239</v>
      </c>
      <c r="S69" s="1" t="s">
        <v>276</v>
      </c>
      <c r="T69" s="1"/>
      <c r="U69" s="1"/>
      <c r="V69" s="1"/>
      <c r="W69" s="1" t="s">
        <v>208</v>
      </c>
      <c r="X69" s="1"/>
      <c r="Y69" s="1"/>
      <c r="Z69" s="6" t="s">
        <v>440</v>
      </c>
      <c r="AA69" s="6"/>
      <c r="AB69" s="6"/>
      <c r="AC69" s="6"/>
      <c r="AD69" s="6"/>
      <c r="AE69" s="6"/>
      <c r="AF69" s="1"/>
    </row>
    <row r="70" spans="1:32" hidden="1">
      <c r="A70" s="1"/>
      <c r="B70" s="1">
        <f>Referências!B70</f>
        <v>332</v>
      </c>
      <c r="C70" s="1">
        <f>Referências!D70</f>
        <v>2009</v>
      </c>
      <c r="D70" s="3">
        <v>69</v>
      </c>
      <c r="E70" s="7">
        <v>44654.894379421297</v>
      </c>
      <c r="F70" s="1" t="s">
        <v>142</v>
      </c>
      <c r="G70" s="1" t="s">
        <v>208</v>
      </c>
      <c r="H70" s="1" t="s">
        <v>441</v>
      </c>
      <c r="I70" s="1"/>
      <c r="J70" s="1"/>
      <c r="K70" s="1"/>
      <c r="L70" s="1"/>
      <c r="M70" s="1"/>
      <c r="N70" s="1"/>
      <c r="O70" s="1"/>
      <c r="P70" s="1"/>
      <c r="Q70" s="1"/>
      <c r="R70" s="1"/>
      <c r="S70" s="1"/>
      <c r="T70" s="1"/>
      <c r="U70" s="1"/>
      <c r="V70" s="1"/>
      <c r="W70" s="1"/>
      <c r="X70" s="1"/>
      <c r="Y70" s="1"/>
      <c r="Z70" s="1"/>
      <c r="AA70" s="1"/>
      <c r="AB70" s="1"/>
      <c r="AC70" s="1"/>
      <c r="AD70" s="1"/>
      <c r="AE70" s="1"/>
      <c r="AF70" s="1"/>
    </row>
    <row r="71" spans="1:32">
      <c r="A71" s="1">
        <f>Referências!A70</f>
        <v>69</v>
      </c>
      <c r="B71" s="1">
        <f>Referências!B71</f>
        <v>333</v>
      </c>
      <c r="C71" s="1">
        <f>Referências!D71</f>
        <v>2020</v>
      </c>
      <c r="D71" s="3">
        <v>70</v>
      </c>
      <c r="E71" s="7">
        <v>44654.918397719906</v>
      </c>
      <c r="F71" s="1" t="s">
        <v>144</v>
      </c>
      <c r="G71" s="1" t="s">
        <v>210</v>
      </c>
      <c r="H71" s="1"/>
      <c r="I71" s="1" t="s">
        <v>442</v>
      </c>
      <c r="J71" s="1" t="s">
        <v>299</v>
      </c>
      <c r="K71" s="1" t="s">
        <v>400</v>
      </c>
      <c r="L71" s="1" t="s">
        <v>443</v>
      </c>
      <c r="M71" s="1" t="s">
        <v>437</v>
      </c>
      <c r="N71" s="1" t="s">
        <v>274</v>
      </c>
      <c r="O71" s="1" t="s">
        <v>444</v>
      </c>
      <c r="P71" s="6" t="s">
        <v>218</v>
      </c>
      <c r="Q71" s="1"/>
      <c r="R71" s="1" t="s">
        <v>239</v>
      </c>
      <c r="S71" s="1" t="s">
        <v>276</v>
      </c>
      <c r="T71" s="1"/>
      <c r="U71" s="1"/>
      <c r="V71" s="1"/>
      <c r="W71" s="1" t="s">
        <v>208</v>
      </c>
      <c r="X71" s="1"/>
      <c r="Y71" s="1"/>
      <c r="Z71" s="6" t="s">
        <v>445</v>
      </c>
      <c r="AA71" s="6"/>
      <c r="AB71" s="6"/>
      <c r="AC71" s="6"/>
      <c r="AD71" s="6"/>
      <c r="AE71" s="6"/>
      <c r="AF71" s="1"/>
    </row>
    <row r="72" spans="1:32" hidden="1">
      <c r="A72" s="1"/>
      <c r="B72" s="1">
        <f>Referências!B72</f>
        <v>344</v>
      </c>
      <c r="C72" s="1">
        <f>Referências!D72</f>
        <v>2019</v>
      </c>
      <c r="D72" s="3">
        <v>71</v>
      </c>
      <c r="E72" s="7">
        <v>44654.978795567135</v>
      </c>
      <c r="F72" s="1" t="s">
        <v>146</v>
      </c>
      <c r="G72" s="1" t="s">
        <v>208</v>
      </c>
      <c r="H72" s="6" t="s">
        <v>446</v>
      </c>
      <c r="I72" s="1"/>
      <c r="J72" s="1"/>
      <c r="K72" s="1"/>
      <c r="L72" s="1"/>
      <c r="M72" s="1"/>
      <c r="N72" s="1"/>
      <c r="O72" s="1"/>
      <c r="P72" s="1"/>
      <c r="Q72" s="1"/>
      <c r="R72" s="1"/>
      <c r="S72" s="1"/>
      <c r="T72" s="1"/>
      <c r="U72" s="1"/>
      <c r="V72" s="1"/>
      <c r="W72" s="1"/>
      <c r="X72" s="1"/>
      <c r="Y72" s="1"/>
      <c r="Z72" s="1"/>
      <c r="AA72" s="1"/>
      <c r="AB72" s="1"/>
      <c r="AC72" s="1"/>
      <c r="AD72" s="1"/>
      <c r="AE72" s="1"/>
      <c r="AF72" s="1"/>
    </row>
    <row r="73" spans="1:32" hidden="1">
      <c r="A73" s="1"/>
      <c r="B73" s="1">
        <f>Referências!B73</f>
        <v>347</v>
      </c>
      <c r="C73" s="1">
        <f>Referências!D73</f>
        <v>2020</v>
      </c>
      <c r="D73" s="3">
        <v>72</v>
      </c>
      <c r="E73" s="7">
        <v>44654.99051265046</v>
      </c>
      <c r="F73" s="1" t="s">
        <v>447</v>
      </c>
      <c r="G73" s="1" t="s">
        <v>208</v>
      </c>
      <c r="H73" s="1" t="s">
        <v>448</v>
      </c>
      <c r="I73" s="1"/>
      <c r="J73" s="1"/>
      <c r="K73" s="1"/>
      <c r="L73" s="1"/>
      <c r="M73" s="1"/>
      <c r="N73" s="1"/>
      <c r="O73" s="1"/>
      <c r="P73" s="1"/>
      <c r="Q73" s="1"/>
      <c r="R73" s="1"/>
      <c r="S73" s="1"/>
      <c r="T73" s="1"/>
      <c r="U73" s="1"/>
      <c r="V73" s="1"/>
      <c r="W73" s="1"/>
      <c r="X73" s="1"/>
      <c r="Y73" s="1"/>
      <c r="Z73" s="1"/>
      <c r="AA73" s="1"/>
      <c r="AB73" s="1"/>
      <c r="AC73" s="1"/>
      <c r="AD73" s="1"/>
      <c r="AE73" s="1"/>
      <c r="AF73" s="1"/>
    </row>
    <row r="74" spans="1:32" hidden="1">
      <c r="A74" s="1"/>
      <c r="B74" s="1">
        <f>Referências!B74</f>
        <v>357</v>
      </c>
      <c r="C74" s="1">
        <f>Referências!D74</f>
        <v>2018</v>
      </c>
      <c r="D74" s="3">
        <v>73</v>
      </c>
      <c r="E74" s="7">
        <v>44655.933378553236</v>
      </c>
      <c r="F74" s="1" t="s">
        <v>449</v>
      </c>
      <c r="G74" s="1" t="s">
        <v>208</v>
      </c>
      <c r="H74" s="1" t="s">
        <v>448</v>
      </c>
      <c r="I74" s="1"/>
      <c r="J74" s="1"/>
      <c r="K74" s="1"/>
      <c r="L74" s="1"/>
      <c r="M74" s="1"/>
      <c r="N74" s="1"/>
      <c r="O74" s="1"/>
      <c r="P74" s="1"/>
      <c r="Q74" s="1"/>
      <c r="R74" s="1"/>
      <c r="S74" s="1"/>
      <c r="T74" s="1"/>
      <c r="U74" s="1"/>
      <c r="V74" s="1"/>
      <c r="W74" s="1"/>
      <c r="X74" s="1"/>
      <c r="Y74" s="1"/>
      <c r="Z74" s="1"/>
      <c r="AA74" s="1"/>
      <c r="AB74" s="1"/>
      <c r="AC74" s="1"/>
      <c r="AD74" s="1"/>
      <c r="AE74" s="1"/>
      <c r="AF74" s="1"/>
    </row>
    <row r="75" spans="1:32" hidden="1">
      <c r="A75" s="1"/>
      <c r="B75" s="1">
        <f>Referências!B75</f>
        <v>370</v>
      </c>
      <c r="C75" s="1">
        <f>Referências!D75</f>
        <v>2020</v>
      </c>
      <c r="D75" s="3">
        <v>74</v>
      </c>
      <c r="E75" s="7">
        <v>44655.934801701384</v>
      </c>
      <c r="F75" s="1" t="s">
        <v>152</v>
      </c>
      <c r="G75" s="1" t="s">
        <v>208</v>
      </c>
      <c r="H75" s="1" t="s">
        <v>450</v>
      </c>
      <c r="I75" s="1"/>
      <c r="J75" s="1"/>
      <c r="K75" s="1"/>
      <c r="L75" s="1"/>
      <c r="M75" s="1"/>
      <c r="N75" s="1"/>
      <c r="O75" s="1"/>
      <c r="P75" s="1"/>
      <c r="Q75" s="1"/>
      <c r="R75" s="1"/>
      <c r="S75" s="1"/>
      <c r="T75" s="1"/>
      <c r="U75" s="1"/>
      <c r="V75" s="1"/>
      <c r="W75" s="1"/>
      <c r="X75" s="1"/>
      <c r="Y75" s="1"/>
      <c r="Z75" s="1"/>
      <c r="AA75" s="1"/>
      <c r="AB75" s="1"/>
      <c r="AC75" s="1"/>
      <c r="AD75" s="1"/>
      <c r="AE75" s="1"/>
      <c r="AF75" s="1"/>
    </row>
    <row r="76" spans="1:32" hidden="1">
      <c r="A76" s="1"/>
      <c r="B76" s="1">
        <f>Referências!B76</f>
        <v>375</v>
      </c>
      <c r="C76" s="1">
        <f>Referências!D76</f>
        <v>2021</v>
      </c>
      <c r="D76" s="3">
        <v>75</v>
      </c>
      <c r="E76" s="7">
        <v>44656.894039918981</v>
      </c>
      <c r="F76" s="1" t="s">
        <v>154</v>
      </c>
      <c r="G76" s="1" t="s">
        <v>208</v>
      </c>
      <c r="H76" s="6" t="s">
        <v>451</v>
      </c>
      <c r="I76" s="1"/>
      <c r="J76" s="1"/>
      <c r="K76" s="1"/>
      <c r="L76" s="1"/>
      <c r="M76" s="1"/>
      <c r="N76" s="1"/>
      <c r="O76" s="1"/>
      <c r="P76" s="1"/>
      <c r="Q76" s="1"/>
      <c r="R76" s="1"/>
      <c r="S76" s="1"/>
      <c r="T76" s="1"/>
      <c r="U76" s="1"/>
      <c r="V76" s="1"/>
      <c r="W76" s="1"/>
      <c r="X76" s="1"/>
      <c r="Y76" s="1"/>
      <c r="Z76" s="1"/>
      <c r="AA76" s="1"/>
      <c r="AB76" s="1"/>
      <c r="AC76" s="1"/>
      <c r="AD76" s="1"/>
      <c r="AE76" s="1"/>
      <c r="AF76" s="1"/>
    </row>
    <row r="77" spans="1:32" hidden="1">
      <c r="A77" s="1"/>
      <c r="B77" s="1">
        <f>Referências!B77</f>
        <v>378</v>
      </c>
      <c r="C77" s="1">
        <f>Referências!D77</f>
        <v>2021</v>
      </c>
      <c r="D77" s="3">
        <v>76</v>
      </c>
      <c r="E77" s="7">
        <v>44655.948135740742</v>
      </c>
      <c r="F77" s="1" t="s">
        <v>156</v>
      </c>
      <c r="G77" s="1" t="s">
        <v>208</v>
      </c>
      <c r="H77" s="6" t="s">
        <v>452</v>
      </c>
      <c r="I77" s="6"/>
      <c r="J77" s="6"/>
      <c r="K77" s="6"/>
      <c r="L77" s="1"/>
      <c r="M77" s="1"/>
      <c r="N77" s="1"/>
      <c r="O77" s="1"/>
      <c r="P77" s="1"/>
      <c r="Q77" s="1"/>
      <c r="R77" s="1"/>
      <c r="S77" s="1"/>
      <c r="T77" s="1"/>
      <c r="U77" s="1"/>
      <c r="V77" s="1"/>
      <c r="W77" s="1"/>
      <c r="X77" s="1"/>
      <c r="Y77" s="1"/>
      <c r="Z77" s="1"/>
      <c r="AA77" s="1"/>
      <c r="AB77" s="1"/>
      <c r="AC77" s="1"/>
      <c r="AD77" s="1"/>
      <c r="AE77" s="1"/>
      <c r="AF77" s="1"/>
    </row>
    <row r="78" spans="1:32" hidden="1">
      <c r="A78" s="1"/>
      <c r="B78" s="1">
        <f>Referências!B78</f>
        <v>438</v>
      </c>
      <c r="C78" s="1">
        <f>Referências!D78</f>
        <v>2019</v>
      </c>
      <c r="D78" s="3">
        <v>77</v>
      </c>
      <c r="E78" s="7">
        <v>44655.962807476855</v>
      </c>
      <c r="F78" s="1" t="s">
        <v>453</v>
      </c>
      <c r="G78" s="1" t="s">
        <v>208</v>
      </c>
      <c r="H78" s="6" t="s">
        <v>454</v>
      </c>
      <c r="I78" s="1"/>
      <c r="J78" s="1"/>
      <c r="K78" s="1"/>
      <c r="L78" s="1"/>
      <c r="M78" s="1"/>
      <c r="N78" s="1"/>
      <c r="O78" s="1"/>
      <c r="P78" s="1"/>
      <c r="Q78" s="1"/>
      <c r="R78" s="1"/>
      <c r="S78" s="1"/>
      <c r="T78" s="1"/>
      <c r="U78" s="1"/>
      <c r="V78" s="1"/>
      <c r="W78" s="1"/>
      <c r="X78" s="1"/>
      <c r="Y78" s="1"/>
      <c r="Z78" s="1"/>
      <c r="AA78" s="1"/>
      <c r="AB78" s="1"/>
      <c r="AC78" s="1"/>
      <c r="AD78" s="1"/>
      <c r="AE78" s="1"/>
      <c r="AF78" s="1"/>
    </row>
    <row r="79" spans="1:32" hidden="1">
      <c r="A79" s="1"/>
      <c r="B79" s="1">
        <f>Referências!B79</f>
        <v>441</v>
      </c>
      <c r="C79" s="1">
        <f>Referências!D79</f>
        <v>2013</v>
      </c>
      <c r="D79" s="3">
        <v>78</v>
      </c>
      <c r="E79" s="7">
        <v>44656.897526342596</v>
      </c>
      <c r="F79" s="1" t="s">
        <v>455</v>
      </c>
      <c r="G79" s="1" t="s">
        <v>208</v>
      </c>
      <c r="H79" s="6" t="s">
        <v>456</v>
      </c>
      <c r="I79" s="1"/>
      <c r="J79" s="1"/>
      <c r="K79" s="1"/>
      <c r="L79" s="1"/>
      <c r="M79" s="1"/>
      <c r="N79" s="1"/>
      <c r="O79" s="1"/>
      <c r="P79" s="1"/>
      <c r="Q79" s="1"/>
      <c r="R79" s="1"/>
      <c r="S79" s="1"/>
      <c r="T79" s="1"/>
      <c r="U79" s="1"/>
      <c r="V79" s="1"/>
      <c r="W79" s="1"/>
      <c r="X79" s="1"/>
      <c r="Y79" s="1"/>
      <c r="Z79" s="1"/>
      <c r="AA79" s="1"/>
      <c r="AB79" s="1"/>
      <c r="AC79" s="1"/>
      <c r="AD79" s="1"/>
      <c r="AE79" s="1"/>
      <c r="AF79" s="1"/>
    </row>
    <row r="80" spans="1:32" hidden="1">
      <c r="A80" s="1"/>
      <c r="B80" s="1">
        <f>Referências!B80</f>
        <v>475</v>
      </c>
      <c r="C80" s="1">
        <f>Referências!D80</f>
        <v>2021</v>
      </c>
      <c r="D80" s="3">
        <v>79</v>
      </c>
      <c r="E80" s="7">
        <v>44656.900196145834</v>
      </c>
      <c r="F80" s="1" t="s">
        <v>162</v>
      </c>
      <c r="G80" s="1" t="s">
        <v>208</v>
      </c>
      <c r="H80" s="1" t="s">
        <v>457</v>
      </c>
      <c r="I80" s="1"/>
      <c r="J80" s="1"/>
      <c r="K80" s="1"/>
      <c r="L80" s="1"/>
      <c r="M80" s="1"/>
      <c r="N80" s="1"/>
      <c r="O80" s="1"/>
      <c r="P80" s="1"/>
      <c r="Q80" s="1"/>
      <c r="R80" s="1"/>
      <c r="S80" s="1"/>
      <c r="T80" s="1"/>
      <c r="U80" s="1"/>
      <c r="V80" s="1"/>
      <c r="W80" s="1"/>
      <c r="X80" s="1"/>
      <c r="Y80" s="1"/>
      <c r="Z80" s="1"/>
      <c r="AA80" s="1"/>
      <c r="AB80" s="1"/>
      <c r="AC80" s="1"/>
      <c r="AD80" s="1"/>
      <c r="AE80" s="1"/>
      <c r="AF80" s="1"/>
    </row>
    <row r="81" spans="1:32" hidden="1">
      <c r="A81" s="1"/>
      <c r="B81" s="1">
        <f>Referências!B81</f>
        <v>481</v>
      </c>
      <c r="C81" s="1">
        <f>Referências!D81</f>
        <v>2019</v>
      </c>
      <c r="D81" s="3">
        <v>80</v>
      </c>
      <c r="E81" s="7">
        <v>44656.903854745367</v>
      </c>
      <c r="F81" s="1" t="s">
        <v>164</v>
      </c>
      <c r="G81" s="1" t="s">
        <v>208</v>
      </c>
      <c r="H81" s="6" t="s">
        <v>458</v>
      </c>
      <c r="I81" s="1"/>
      <c r="J81" s="1"/>
      <c r="K81" s="1"/>
      <c r="L81" s="1"/>
      <c r="M81" s="1"/>
      <c r="N81" s="1"/>
      <c r="O81" s="1"/>
      <c r="P81" s="1"/>
      <c r="Q81" s="1"/>
      <c r="R81" s="1"/>
      <c r="S81" s="1"/>
      <c r="T81" s="1"/>
      <c r="U81" s="1"/>
      <c r="V81" s="1"/>
      <c r="W81" s="1"/>
      <c r="X81" s="1"/>
      <c r="Y81" s="1"/>
      <c r="Z81" s="1"/>
      <c r="AA81" s="1"/>
      <c r="AB81" s="1"/>
      <c r="AC81" s="1"/>
      <c r="AD81" s="1"/>
      <c r="AE81" s="1"/>
      <c r="AF81" s="1"/>
    </row>
    <row r="82" spans="1:32" hidden="1">
      <c r="A82" s="1"/>
      <c r="B82" s="1">
        <f>Referências!B82</f>
        <v>491</v>
      </c>
      <c r="C82" s="1">
        <f>Referências!D82</f>
        <v>2020</v>
      </c>
      <c r="D82" s="3">
        <v>81</v>
      </c>
      <c r="E82" s="7">
        <v>44656.919873206018</v>
      </c>
      <c r="F82" s="1" t="s">
        <v>459</v>
      </c>
      <c r="G82" s="1" t="s">
        <v>208</v>
      </c>
      <c r="H82" s="6" t="s">
        <v>460</v>
      </c>
      <c r="I82" s="1"/>
      <c r="J82" s="1"/>
      <c r="K82" s="1"/>
      <c r="L82" s="1"/>
      <c r="M82" s="1"/>
      <c r="N82" s="1"/>
      <c r="O82" s="1"/>
      <c r="P82" s="1"/>
      <c r="Q82" s="1"/>
      <c r="R82" s="1"/>
      <c r="S82" s="1"/>
      <c r="T82" s="1"/>
      <c r="U82" s="1"/>
      <c r="V82" s="1"/>
      <c r="W82" s="1"/>
      <c r="X82" s="1"/>
      <c r="Y82" s="1"/>
      <c r="Z82" s="1"/>
      <c r="AA82" s="1"/>
      <c r="AB82" s="1"/>
      <c r="AC82" s="1"/>
      <c r="AD82" s="1"/>
      <c r="AE82" s="1"/>
      <c r="AF82" s="1"/>
    </row>
    <row r="83" spans="1:32" hidden="1">
      <c r="A83" s="1"/>
      <c r="B83" s="1">
        <f>Referências!B83</f>
        <v>508</v>
      </c>
      <c r="C83" s="1">
        <f>Referências!D83</f>
        <v>2021</v>
      </c>
      <c r="D83" s="3">
        <v>82</v>
      </c>
      <c r="E83" s="7">
        <v>44656.924987106482</v>
      </c>
      <c r="F83" s="1" t="s">
        <v>168</v>
      </c>
      <c r="G83" s="1" t="s">
        <v>208</v>
      </c>
      <c r="H83" s="6" t="s">
        <v>461</v>
      </c>
      <c r="I83" s="6"/>
      <c r="J83" s="6"/>
      <c r="K83" s="1"/>
      <c r="L83" s="1"/>
      <c r="M83" s="1"/>
      <c r="N83" s="1"/>
      <c r="O83" s="1"/>
      <c r="P83" s="1"/>
      <c r="Q83" s="1"/>
      <c r="R83" s="1"/>
      <c r="S83" s="1"/>
      <c r="T83" s="1"/>
      <c r="U83" s="1"/>
      <c r="V83" s="1"/>
      <c r="W83" s="1"/>
      <c r="X83" s="1"/>
      <c r="Y83" s="1"/>
      <c r="Z83" s="1"/>
      <c r="AA83" s="1"/>
      <c r="AB83" s="1"/>
      <c r="AC83" s="1"/>
      <c r="AD83" s="1"/>
      <c r="AE83" s="1"/>
      <c r="AF83" s="1"/>
    </row>
    <row r="84" spans="1:32">
      <c r="A84" s="1">
        <f>Referências!A83</f>
        <v>82</v>
      </c>
      <c r="B84" s="1">
        <f>Referências!B84</f>
        <v>529</v>
      </c>
      <c r="C84" s="1">
        <f>Referências!D84</f>
        <v>2018</v>
      </c>
      <c r="D84" s="3">
        <v>83</v>
      </c>
      <c r="E84" s="7">
        <v>44656.954008854169</v>
      </c>
      <c r="F84" s="1" t="s">
        <v>462</v>
      </c>
      <c r="G84" s="1" t="s">
        <v>210</v>
      </c>
      <c r="H84" s="1"/>
      <c r="I84" s="1" t="s">
        <v>463</v>
      </c>
      <c r="J84" s="1" t="s">
        <v>299</v>
      </c>
      <c r="K84" s="1" t="s">
        <v>400</v>
      </c>
      <c r="L84" s="1" t="s">
        <v>464</v>
      </c>
      <c r="M84" s="1" t="s">
        <v>465</v>
      </c>
      <c r="N84" s="1" t="s">
        <v>227</v>
      </c>
      <c r="O84" s="1" t="s">
        <v>466</v>
      </c>
      <c r="P84" s="6" t="s">
        <v>218</v>
      </c>
      <c r="Q84" s="1"/>
      <c r="R84" s="1" t="s">
        <v>219</v>
      </c>
      <c r="S84" s="1" t="s">
        <v>276</v>
      </c>
      <c r="T84" s="1"/>
      <c r="U84" s="1"/>
      <c r="V84" s="1"/>
      <c r="W84" s="1" t="s">
        <v>208</v>
      </c>
      <c r="X84" s="1"/>
      <c r="Y84" s="1"/>
      <c r="Z84" s="6" t="s">
        <v>467</v>
      </c>
      <c r="AA84" s="6"/>
      <c r="AB84" s="6"/>
      <c r="AC84" s="6"/>
      <c r="AD84" s="6"/>
      <c r="AE84" s="6"/>
      <c r="AF84" s="1"/>
    </row>
    <row r="85" spans="1:32">
      <c r="A85" s="1">
        <f>Referências!A84</f>
        <v>83</v>
      </c>
      <c r="B85" s="1">
        <f>Referências!B85</f>
        <v>533</v>
      </c>
      <c r="C85" s="1">
        <f>Referências!D85</f>
        <v>2021</v>
      </c>
      <c r="D85" s="3">
        <v>84</v>
      </c>
      <c r="E85" s="7">
        <v>44656.962612048606</v>
      </c>
      <c r="F85" s="1" t="s">
        <v>468</v>
      </c>
      <c r="G85" s="1" t="s">
        <v>210</v>
      </c>
      <c r="H85" s="1"/>
      <c r="I85" s="1" t="s">
        <v>469</v>
      </c>
      <c r="J85" s="1" t="s">
        <v>299</v>
      </c>
      <c r="K85" s="1" t="s">
        <v>400</v>
      </c>
      <c r="L85" s="1" t="s">
        <v>443</v>
      </c>
      <c r="M85" s="1" t="s">
        <v>470</v>
      </c>
      <c r="N85" s="1" t="s">
        <v>471</v>
      </c>
      <c r="O85" s="1" t="s">
        <v>472</v>
      </c>
      <c r="P85" s="6" t="s">
        <v>218</v>
      </c>
      <c r="Q85" s="1"/>
      <c r="R85" s="1" t="s">
        <v>473</v>
      </c>
      <c r="S85" s="1" t="s">
        <v>276</v>
      </c>
      <c r="T85" s="1"/>
      <c r="U85" s="1"/>
      <c r="V85" s="1"/>
      <c r="W85" s="1" t="s">
        <v>208</v>
      </c>
      <c r="X85" s="1"/>
      <c r="Y85" s="1"/>
      <c r="Z85" s="6" t="s">
        <v>474</v>
      </c>
      <c r="AA85" s="6"/>
      <c r="AB85" s="6"/>
      <c r="AC85" s="6"/>
      <c r="AD85" s="6"/>
      <c r="AE85" s="6"/>
      <c r="AF85" s="1"/>
    </row>
    <row r="86" spans="1:32" hidden="1">
      <c r="A86" s="1"/>
      <c r="B86" s="1">
        <f>Referências!B86</f>
        <v>561</v>
      </c>
      <c r="C86" s="1">
        <f>Referências!D86</f>
        <v>2020</v>
      </c>
      <c r="D86" s="3">
        <v>85</v>
      </c>
      <c r="E86" s="7">
        <v>44656.968461365745</v>
      </c>
      <c r="F86" s="1" t="s">
        <v>174</v>
      </c>
      <c r="G86" s="1" t="s">
        <v>208</v>
      </c>
      <c r="H86" s="6" t="s">
        <v>475</v>
      </c>
      <c r="I86" s="1"/>
      <c r="J86" s="1"/>
      <c r="K86" s="1"/>
      <c r="L86" s="1"/>
      <c r="M86" s="1"/>
      <c r="N86" s="1"/>
      <c r="O86" s="1"/>
      <c r="P86" s="1"/>
      <c r="Q86" s="1"/>
      <c r="R86" s="1"/>
      <c r="S86" s="1"/>
      <c r="T86" s="1"/>
      <c r="U86" s="1"/>
      <c r="V86" s="1"/>
      <c r="W86" s="1"/>
      <c r="X86" s="1"/>
      <c r="Y86" s="1"/>
      <c r="Z86" s="1"/>
      <c r="AA86" s="1"/>
      <c r="AB86" s="1"/>
      <c r="AC86" s="1"/>
      <c r="AD86" s="1"/>
      <c r="AE86" s="1"/>
      <c r="AF86" s="1"/>
    </row>
    <row r="87" spans="1:32" hidden="1">
      <c r="A87" s="1"/>
      <c r="B87" s="1">
        <f>Referências!B87</f>
        <v>564</v>
      </c>
      <c r="C87" s="1">
        <f>Referências!D87</f>
        <v>2020</v>
      </c>
      <c r="D87" s="3">
        <v>86</v>
      </c>
      <c r="E87" s="7">
        <v>44656.972783622681</v>
      </c>
      <c r="F87" s="1" t="s">
        <v>176</v>
      </c>
      <c r="G87" s="1" t="s">
        <v>208</v>
      </c>
      <c r="H87" s="1" t="s">
        <v>476</v>
      </c>
      <c r="I87" s="1"/>
      <c r="J87" s="1"/>
      <c r="K87" s="1"/>
      <c r="L87" s="1"/>
      <c r="M87" s="1"/>
      <c r="N87" s="1"/>
      <c r="O87" s="1"/>
      <c r="P87" s="1"/>
      <c r="Q87" s="1"/>
      <c r="R87" s="1"/>
      <c r="S87" s="1"/>
      <c r="T87" s="1"/>
      <c r="U87" s="1"/>
      <c r="V87" s="1"/>
      <c r="W87" s="1"/>
      <c r="X87" s="1"/>
      <c r="Y87" s="1"/>
      <c r="Z87" s="1"/>
      <c r="AA87" s="1"/>
      <c r="AB87" s="1"/>
      <c r="AC87" s="1"/>
      <c r="AD87" s="1"/>
      <c r="AE87" s="1"/>
      <c r="AF87" s="1"/>
    </row>
    <row r="88" spans="1:32" hidden="1">
      <c r="A88" s="1"/>
      <c r="B88" s="1">
        <f>Referências!B88</f>
        <v>568</v>
      </c>
      <c r="C88" s="1">
        <f>Referências!D88</f>
        <v>2021</v>
      </c>
      <c r="D88" s="3">
        <v>87</v>
      </c>
      <c r="E88" s="7">
        <v>44656.978039374997</v>
      </c>
      <c r="F88" s="1" t="s">
        <v>178</v>
      </c>
      <c r="G88" s="1" t="s">
        <v>208</v>
      </c>
      <c r="H88" s="1" t="s">
        <v>477</v>
      </c>
      <c r="I88" s="1"/>
      <c r="J88" s="1"/>
      <c r="K88" s="1"/>
      <c r="L88" s="1"/>
      <c r="M88" s="1"/>
      <c r="N88" s="1"/>
      <c r="O88" s="1"/>
      <c r="P88" s="1"/>
      <c r="Q88" s="1"/>
      <c r="R88" s="1"/>
      <c r="S88" s="1"/>
      <c r="T88" s="1"/>
      <c r="U88" s="1"/>
      <c r="V88" s="1"/>
      <c r="W88" s="1"/>
      <c r="X88" s="1"/>
      <c r="Y88" s="1"/>
      <c r="Z88" s="1"/>
      <c r="AA88" s="1"/>
      <c r="AB88" s="1"/>
      <c r="AC88" s="1"/>
      <c r="AD88" s="1"/>
      <c r="AE88" s="1"/>
      <c r="AF88" s="1"/>
    </row>
    <row r="89" spans="1:32" hidden="1">
      <c r="A89" s="1"/>
      <c r="B89" s="1">
        <f>Referências!B89</f>
        <v>574</v>
      </c>
      <c r="C89" s="1">
        <f>Referências!D89</f>
        <v>2019</v>
      </c>
      <c r="D89" s="3">
        <v>88</v>
      </c>
      <c r="E89" s="7">
        <v>44656.979618495374</v>
      </c>
      <c r="F89" s="1" t="s">
        <v>478</v>
      </c>
      <c r="G89" s="1" t="s">
        <v>208</v>
      </c>
      <c r="H89" s="1" t="s">
        <v>359</v>
      </c>
      <c r="I89" s="1"/>
      <c r="J89" s="1"/>
      <c r="K89" s="1"/>
      <c r="L89" s="1"/>
      <c r="M89" s="1"/>
      <c r="N89" s="1"/>
      <c r="O89" s="1"/>
      <c r="P89" s="1"/>
      <c r="Q89" s="1"/>
      <c r="R89" s="1"/>
      <c r="S89" s="1"/>
      <c r="T89" s="1"/>
      <c r="U89" s="1"/>
      <c r="V89" s="1"/>
      <c r="W89" s="1"/>
      <c r="X89" s="1"/>
      <c r="Y89" s="1"/>
      <c r="Z89" s="1"/>
      <c r="AA89" s="1"/>
      <c r="AB89" s="1"/>
      <c r="AC89" s="1"/>
      <c r="AD89" s="1"/>
      <c r="AE89" s="1"/>
      <c r="AF89" s="1"/>
    </row>
    <row r="90" spans="1:32">
      <c r="A90" s="1">
        <f>Referências!A89</f>
        <v>88</v>
      </c>
      <c r="B90" s="1">
        <f>Referências!B90</f>
        <v>626</v>
      </c>
      <c r="C90" s="1">
        <f>Referências!D90</f>
        <v>2021</v>
      </c>
      <c r="D90" s="3">
        <v>89</v>
      </c>
      <c r="E90" s="7">
        <v>44656.980842476856</v>
      </c>
      <c r="F90" s="1" t="s">
        <v>182</v>
      </c>
      <c r="G90" s="1" t="s">
        <v>210</v>
      </c>
      <c r="H90" s="1"/>
      <c r="I90" s="1"/>
      <c r="J90" s="1"/>
      <c r="K90" s="1"/>
      <c r="L90" s="1"/>
      <c r="M90" s="1"/>
      <c r="N90" s="1"/>
      <c r="O90" s="1"/>
      <c r="P90" s="1"/>
      <c r="Q90" s="1"/>
      <c r="R90" s="1"/>
      <c r="S90" s="1"/>
      <c r="T90" s="1"/>
      <c r="U90" s="1"/>
      <c r="V90" s="1"/>
      <c r="W90" s="1"/>
      <c r="X90" s="1"/>
      <c r="Y90" s="1"/>
      <c r="Z90" s="1"/>
      <c r="AA90" s="1"/>
      <c r="AB90" s="1"/>
      <c r="AC90" s="1"/>
      <c r="AD90" s="1"/>
      <c r="AE90" s="1"/>
      <c r="AF90" s="1"/>
    </row>
    <row r="91" spans="1:32" hidden="1">
      <c r="A91" s="1"/>
      <c r="B91" s="1">
        <f>Referências!B92</f>
        <v>630</v>
      </c>
      <c r="C91" s="1">
        <f>Referências!D92</f>
        <v>2017</v>
      </c>
      <c r="D91" s="3">
        <v>91</v>
      </c>
      <c r="E91" s="7">
        <v>44656.990095960646</v>
      </c>
      <c r="F91" s="1" t="s">
        <v>479</v>
      </c>
      <c r="G91" s="1" t="s">
        <v>208</v>
      </c>
      <c r="H91" s="1" t="s">
        <v>480</v>
      </c>
      <c r="I91" s="1"/>
      <c r="J91" s="1"/>
      <c r="K91" s="1"/>
      <c r="L91" s="1"/>
      <c r="M91" s="1"/>
      <c r="N91" s="1"/>
      <c r="O91" s="1"/>
      <c r="P91" s="1"/>
      <c r="Q91" s="1"/>
      <c r="R91" s="1"/>
      <c r="S91" s="1"/>
      <c r="T91" s="1"/>
      <c r="U91" s="1"/>
      <c r="V91" s="1"/>
      <c r="W91" s="1"/>
      <c r="X91" s="1"/>
      <c r="Y91" s="1"/>
      <c r="Z91" s="1"/>
      <c r="AA91" s="1"/>
      <c r="AB91" s="1"/>
      <c r="AC91" s="1"/>
      <c r="AD91" s="1"/>
      <c r="AE91" s="1"/>
      <c r="AF91" s="1"/>
    </row>
    <row r="92" spans="1:32" hidden="1">
      <c r="A92" s="1"/>
      <c r="B92" s="1"/>
      <c r="C92" s="1">
        <f>Referências!D94</f>
        <v>0</v>
      </c>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row>
    <row r="93" spans="1:32" hidden="1">
      <c r="A93" s="1"/>
      <c r="B93" s="1"/>
      <c r="C93" s="1">
        <f>Referências!D95</f>
        <v>0</v>
      </c>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row>
    <row r="94" spans="1:32" hidden="1">
      <c r="A94" s="1"/>
      <c r="B94" s="1"/>
      <c r="C94" s="1">
        <f>Referências!D96</f>
        <v>0</v>
      </c>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row>
    <row r="95" spans="1:32" hidden="1">
      <c r="A95" s="1"/>
      <c r="B95" s="1"/>
      <c r="C95" s="1">
        <f>Referências!D97</f>
        <v>0</v>
      </c>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row>
    <row r="96" spans="1:32" hidden="1">
      <c r="A96" s="1"/>
      <c r="B96" s="1"/>
      <c r="C96" s="1">
        <f>Referências!D98</f>
        <v>0</v>
      </c>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row>
    <row r="97" spans="1:32" hidden="1">
      <c r="A97" s="1"/>
      <c r="B97" s="1"/>
      <c r="C97" s="1">
        <f>Referências!D99</f>
        <v>0</v>
      </c>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row>
    <row r="98" spans="1:32" hidden="1">
      <c r="A98" s="1"/>
      <c r="B98" s="1"/>
      <c r="C98" s="1">
        <f>Referências!D100</f>
        <v>0</v>
      </c>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row>
    <row r="99" spans="1:32" hidden="1">
      <c r="A99" s="1"/>
      <c r="B99" s="1"/>
      <c r="C99" s="1">
        <f>Referências!D101</f>
        <v>0</v>
      </c>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idden="1">
      <c r="A100" s="1"/>
      <c r="B100" s="1"/>
      <c r="C100" s="1">
        <f>Referências!D102</f>
        <v>0</v>
      </c>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idden="1">
      <c r="A101" s="1"/>
      <c r="B101" s="1"/>
      <c r="C101" s="1">
        <f>Referências!D103</f>
        <v>0</v>
      </c>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idden="1">
      <c r="A102" s="1"/>
      <c r="B102" s="1"/>
      <c r="C102" s="1">
        <f>Referências!D104</f>
        <v>0</v>
      </c>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idden="1">
      <c r="A103" s="1"/>
      <c r="B103" s="1"/>
      <c r="C103" s="1">
        <f>Referências!D105</f>
        <v>0</v>
      </c>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idden="1">
      <c r="A104" s="1"/>
      <c r="B104" s="1"/>
      <c r="C104" s="1">
        <f>Referências!D106</f>
        <v>0</v>
      </c>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idden="1">
      <c r="A105" s="1"/>
      <c r="B105" s="1"/>
      <c r="C105" s="1">
        <f>Referências!D107</f>
        <v>0</v>
      </c>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idden="1">
      <c r="A106" s="1"/>
      <c r="B106" s="1"/>
      <c r="C106" s="1">
        <f>Referências!D108</f>
        <v>0</v>
      </c>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idden="1">
      <c r="A107" s="1"/>
      <c r="B107" s="1"/>
      <c r="C107" s="1">
        <f>Referências!D109</f>
        <v>0</v>
      </c>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idden="1">
      <c r="A108" s="1"/>
      <c r="B108" s="1"/>
      <c r="C108" s="1">
        <f>Referências!D110</f>
        <v>0</v>
      </c>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idden="1">
      <c r="A109" s="1"/>
      <c r="B109" s="1"/>
      <c r="C109" s="1">
        <f>Referências!D111</f>
        <v>0</v>
      </c>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idden="1">
      <c r="A110" s="1"/>
      <c r="B110" s="1"/>
      <c r="C110" s="1">
        <f>Referências!D112</f>
        <v>0</v>
      </c>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idden="1">
      <c r="A111" s="1"/>
      <c r="B111" s="1"/>
      <c r="C111" s="1">
        <f>Referências!D113</f>
        <v>0</v>
      </c>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idden="1">
      <c r="A112" s="1"/>
      <c r="B112" s="1"/>
      <c r="C112" s="1">
        <f>Referências!D114</f>
        <v>0</v>
      </c>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idden="1">
      <c r="A113" s="1"/>
      <c r="B113" s="1"/>
      <c r="C113" s="1">
        <f>Referências!D115</f>
        <v>0</v>
      </c>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idden="1">
      <c r="A114" s="1"/>
      <c r="B114" s="1"/>
      <c r="C114" s="1">
        <f>Referências!D116</f>
        <v>0</v>
      </c>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idden="1">
      <c r="A115" s="1"/>
      <c r="B115" s="1"/>
      <c r="C115" s="1">
        <f>Referências!D117</f>
        <v>0</v>
      </c>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idden="1">
      <c r="A116" s="1"/>
      <c r="B116" s="1"/>
      <c r="C116" s="1">
        <f>Referências!D118</f>
        <v>0</v>
      </c>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idden="1">
      <c r="A117" s="1"/>
      <c r="B117" s="1"/>
      <c r="C117" s="1">
        <f>Referências!D119</f>
        <v>0</v>
      </c>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idden="1">
      <c r="A118" s="1"/>
      <c r="B118" s="1"/>
      <c r="C118" s="1">
        <f>Referências!D120</f>
        <v>0</v>
      </c>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idden="1">
      <c r="A119" s="1"/>
      <c r="B119" s="1"/>
      <c r="C119" s="1">
        <f>Referências!D121</f>
        <v>0</v>
      </c>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idden="1">
      <c r="A120" s="1"/>
      <c r="B120" s="1"/>
      <c r="C120" s="1">
        <f>Referências!D122</f>
        <v>0</v>
      </c>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idden="1">
      <c r="A121" s="1"/>
      <c r="B121" s="1"/>
      <c r="C121" s="1">
        <f>Referências!D123</f>
        <v>0</v>
      </c>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idden="1">
      <c r="A122" s="1"/>
      <c r="B122" s="1"/>
      <c r="C122" s="1">
        <f>Referências!D124</f>
        <v>0</v>
      </c>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idden="1">
      <c r="A123" s="1"/>
      <c r="B123" s="1"/>
      <c r="C123" s="1">
        <f>Referências!D125</f>
        <v>0</v>
      </c>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idden="1">
      <c r="A124" s="1"/>
      <c r="B124" s="1"/>
      <c r="C124" s="1">
        <f>Referências!D126</f>
        <v>0</v>
      </c>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idden="1">
      <c r="A125" s="1"/>
      <c r="B125" s="1"/>
      <c r="C125" s="1">
        <f>Referências!D127</f>
        <v>0</v>
      </c>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idden="1">
      <c r="A126" s="1"/>
      <c r="B126" s="1"/>
      <c r="C126" s="1">
        <f>Referências!D128</f>
        <v>0</v>
      </c>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idden="1">
      <c r="A127" s="1"/>
      <c r="B127" s="1"/>
      <c r="C127" s="1">
        <f>Referências!D129</f>
        <v>0</v>
      </c>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idden="1">
      <c r="A128" s="1"/>
      <c r="B128" s="1"/>
      <c r="C128" s="1">
        <f>Referências!D130</f>
        <v>0</v>
      </c>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idden="1">
      <c r="A129" s="1"/>
      <c r="B129" s="1"/>
      <c r="C129" s="1">
        <f>Referências!D131</f>
        <v>0</v>
      </c>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idden="1">
      <c r="A130" s="1"/>
      <c r="B130" s="1"/>
      <c r="C130" s="1">
        <f>Referências!D132</f>
        <v>0</v>
      </c>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idden="1">
      <c r="A131" s="1"/>
      <c r="B131" s="1"/>
      <c r="C131" s="1">
        <f>Referências!D133</f>
        <v>0</v>
      </c>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idden="1">
      <c r="A132" s="1"/>
      <c r="B132" s="1"/>
      <c r="C132" s="1">
        <f>Referências!D134</f>
        <v>0</v>
      </c>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idden="1">
      <c r="A133" s="1"/>
      <c r="B133" s="1"/>
      <c r="C133" s="1">
        <f>Referências!D135</f>
        <v>0</v>
      </c>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idden="1">
      <c r="A134" s="1"/>
      <c r="B134" s="1"/>
      <c r="C134" s="1">
        <f>Referências!D136</f>
        <v>0</v>
      </c>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idden="1">
      <c r="A135" s="1"/>
      <c r="B135" s="1"/>
      <c r="C135" s="1">
        <f>Referências!D137</f>
        <v>0</v>
      </c>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idden="1">
      <c r="A136" s="1"/>
      <c r="B136" s="1"/>
      <c r="C136" s="1">
        <f>Referências!D138</f>
        <v>0</v>
      </c>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idden="1">
      <c r="A137" s="1"/>
      <c r="B137" s="1"/>
      <c r="C137" s="1">
        <f>Referências!D139</f>
        <v>0</v>
      </c>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idden="1">
      <c r="A138" s="1"/>
      <c r="B138" s="1"/>
      <c r="C138" s="1">
        <f>Referências!D140</f>
        <v>0</v>
      </c>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idden="1">
      <c r="A139" s="1"/>
      <c r="B139" s="1"/>
      <c r="C139" s="1">
        <f>Referências!D141</f>
        <v>0</v>
      </c>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idden="1">
      <c r="A140" s="1"/>
      <c r="B140" s="1"/>
      <c r="C140" s="1">
        <f>Referências!D142</f>
        <v>0</v>
      </c>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idden="1">
      <c r="A141" s="1"/>
      <c r="B141" s="1"/>
      <c r="C141" s="1">
        <f>Referências!D143</f>
        <v>0</v>
      </c>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idden="1">
      <c r="A142" s="1"/>
      <c r="B142" s="1"/>
      <c r="C142" s="1">
        <f>Referências!D144</f>
        <v>0</v>
      </c>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idden="1">
      <c r="A143" s="1"/>
      <c r="B143" s="1"/>
      <c r="C143" s="1">
        <f>Referências!D145</f>
        <v>0</v>
      </c>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idden="1">
      <c r="A144" s="1"/>
      <c r="B144" s="1"/>
      <c r="C144" s="1">
        <f>Referências!D146</f>
        <v>0</v>
      </c>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idden="1">
      <c r="A145" s="1"/>
      <c r="B145" s="1"/>
      <c r="C145" s="1">
        <f>Referências!D147</f>
        <v>0</v>
      </c>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idden="1">
      <c r="A146" s="1"/>
      <c r="B146" s="1"/>
      <c r="C146" s="1">
        <f>Referências!D148</f>
        <v>0</v>
      </c>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idden="1">
      <c r="A147" s="1"/>
      <c r="B147" s="1"/>
      <c r="C147" s="1">
        <f>Referências!D149</f>
        <v>0</v>
      </c>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idden="1">
      <c r="A148" s="1"/>
      <c r="B148" s="1"/>
      <c r="C148" s="1">
        <f>Referências!D150</f>
        <v>0</v>
      </c>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idden="1">
      <c r="A149" s="1"/>
      <c r="B149" s="1"/>
      <c r="C149" s="1">
        <f>Referências!D151</f>
        <v>0</v>
      </c>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idden="1">
      <c r="A150" s="1"/>
      <c r="B150" s="1"/>
      <c r="C150" s="1">
        <f>Referências!D152</f>
        <v>0</v>
      </c>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idden="1">
      <c r="A151" s="1"/>
      <c r="B151" s="1"/>
      <c r="C151" s="1">
        <f>Referências!D153</f>
        <v>0</v>
      </c>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idden="1">
      <c r="A152" s="1"/>
      <c r="B152" s="1"/>
      <c r="C152" s="1">
        <f>Referências!D154</f>
        <v>0</v>
      </c>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idden="1">
      <c r="A153" s="1"/>
      <c r="B153" s="1"/>
      <c r="C153" s="1">
        <f>Referências!D155</f>
        <v>0</v>
      </c>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idden="1">
      <c r="A154" s="1"/>
      <c r="B154" s="1"/>
      <c r="C154" s="1">
        <f>Referências!D156</f>
        <v>0</v>
      </c>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idden="1">
      <c r="A155" s="1"/>
      <c r="B155" s="1"/>
      <c r="C155" s="1">
        <f>Referências!D157</f>
        <v>0</v>
      </c>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idden="1">
      <c r="A156" s="1"/>
      <c r="B156" s="1"/>
      <c r="C156" s="1">
        <f>Referências!D158</f>
        <v>0</v>
      </c>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idden="1">
      <c r="A157" s="1"/>
      <c r="B157" s="1"/>
      <c r="C157" s="1">
        <f>Referências!D159</f>
        <v>0</v>
      </c>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idden="1">
      <c r="A158" s="1"/>
      <c r="B158" s="1"/>
      <c r="C158" s="1">
        <f>Referências!D160</f>
        <v>0</v>
      </c>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idden="1">
      <c r="A159" s="1"/>
      <c r="B159" s="1"/>
      <c r="C159" s="1">
        <f>Referências!D161</f>
        <v>0</v>
      </c>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idden="1">
      <c r="A160" s="1"/>
      <c r="B160" s="1"/>
      <c r="C160" s="1">
        <f>Referências!D162</f>
        <v>0</v>
      </c>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idden="1">
      <c r="A161" s="1"/>
      <c r="B161" s="1"/>
      <c r="C161" s="1">
        <f>Referências!D163</f>
        <v>0</v>
      </c>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idden="1">
      <c r="A162" s="1"/>
      <c r="B162" s="1"/>
      <c r="C162" s="1">
        <f>Referências!D164</f>
        <v>0</v>
      </c>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idden="1">
      <c r="A163" s="1"/>
      <c r="B163" s="1"/>
      <c r="C163" s="1">
        <f>Referências!D165</f>
        <v>0</v>
      </c>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idden="1">
      <c r="A164" s="1"/>
      <c r="B164" s="1"/>
      <c r="C164" s="1">
        <f>Referências!D166</f>
        <v>0</v>
      </c>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idden="1">
      <c r="A165" s="1"/>
      <c r="B165" s="1"/>
      <c r="C165" s="1">
        <f>Referências!D167</f>
        <v>0</v>
      </c>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idden="1">
      <c r="A166" s="1"/>
      <c r="B166" s="1"/>
      <c r="C166" s="1">
        <f>Referências!D168</f>
        <v>0</v>
      </c>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idden="1">
      <c r="A167" s="1"/>
      <c r="B167" s="1"/>
      <c r="C167" s="1">
        <f>Referências!D169</f>
        <v>0</v>
      </c>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idden="1">
      <c r="A168" s="1"/>
      <c r="B168" s="1"/>
      <c r="C168" s="1">
        <f>Referências!D170</f>
        <v>0</v>
      </c>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idden="1">
      <c r="A169" s="1"/>
      <c r="B169" s="1"/>
      <c r="C169" s="1">
        <f>Referências!D171</f>
        <v>0</v>
      </c>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idden="1">
      <c r="A170" s="1"/>
      <c r="B170" s="1"/>
      <c r="C170" s="1">
        <f>Referências!D172</f>
        <v>0</v>
      </c>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idden="1">
      <c r="A171" s="1"/>
      <c r="B171" s="1"/>
      <c r="C171" s="1">
        <f>Referências!D173</f>
        <v>0</v>
      </c>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idden="1">
      <c r="A172" s="1"/>
      <c r="B172" s="1"/>
      <c r="C172" s="1">
        <f>Referências!D174</f>
        <v>0</v>
      </c>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idden="1">
      <c r="A173" s="1"/>
      <c r="B173" s="1"/>
      <c r="C173" s="1">
        <f>Referências!D175</f>
        <v>0</v>
      </c>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idden="1">
      <c r="A174" s="1"/>
      <c r="B174" s="1"/>
      <c r="C174" s="1">
        <f>Referências!D176</f>
        <v>0</v>
      </c>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idden="1">
      <c r="A175" s="1"/>
      <c r="B175" s="1"/>
      <c r="C175" s="1">
        <f>Referências!D177</f>
        <v>0</v>
      </c>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idden="1">
      <c r="A176" s="1"/>
      <c r="B176" s="1"/>
      <c r="C176" s="1">
        <f>Referências!D178</f>
        <v>0</v>
      </c>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idden="1">
      <c r="A177" s="1"/>
      <c r="B177" s="1"/>
      <c r="C177" s="1">
        <f>Referências!D179</f>
        <v>0</v>
      </c>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idden="1">
      <c r="A178" s="1"/>
      <c r="B178" s="1"/>
      <c r="C178" s="1">
        <f>Referências!D180</f>
        <v>0</v>
      </c>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idden="1">
      <c r="A179" s="1"/>
      <c r="B179" s="1"/>
      <c r="C179" s="1">
        <f>Referências!D181</f>
        <v>0</v>
      </c>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idden="1">
      <c r="A180" s="1"/>
      <c r="B180" s="1"/>
      <c r="C180" s="1">
        <f>Referências!D182</f>
        <v>0</v>
      </c>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idden="1">
      <c r="A181" s="1"/>
      <c r="B181" s="1"/>
      <c r="C181" s="1">
        <f>Referências!D183</f>
        <v>0</v>
      </c>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idden="1">
      <c r="A182" s="1"/>
      <c r="B182" s="1"/>
      <c r="C182" s="1">
        <f>Referências!D184</f>
        <v>0</v>
      </c>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idden="1">
      <c r="A183" s="1"/>
      <c r="B183" s="1"/>
      <c r="C183" s="1">
        <f>Referências!D185</f>
        <v>0</v>
      </c>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idden="1">
      <c r="A184" s="1"/>
      <c r="B184" s="1"/>
      <c r="C184" s="1">
        <f>Referências!D186</f>
        <v>0</v>
      </c>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idden="1">
      <c r="A185" s="1"/>
      <c r="B185" s="1"/>
      <c r="C185" s="1">
        <f>Referências!D187</f>
        <v>0</v>
      </c>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idden="1">
      <c r="A186" s="1"/>
      <c r="B186" s="1"/>
      <c r="C186" s="1">
        <f>Referências!D188</f>
        <v>0</v>
      </c>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idden="1">
      <c r="A187" s="1"/>
      <c r="B187" s="1"/>
      <c r="C187" s="1">
        <f>Referências!D189</f>
        <v>0</v>
      </c>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idden="1">
      <c r="A188" s="1"/>
      <c r="B188" s="1"/>
      <c r="C188" s="1">
        <f>Referências!D190</f>
        <v>0</v>
      </c>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idden="1">
      <c r="A189" s="1"/>
      <c r="B189" s="1"/>
      <c r="C189" s="1">
        <f>Referências!D191</f>
        <v>0</v>
      </c>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idden="1">
      <c r="A190" s="1"/>
      <c r="B190" s="1"/>
      <c r="C190" s="1">
        <f>Referências!D192</f>
        <v>0</v>
      </c>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idden="1">
      <c r="A191" s="1"/>
      <c r="B191" s="1"/>
      <c r="C191" s="1">
        <f>Referências!D193</f>
        <v>0</v>
      </c>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idden="1">
      <c r="C192" s="1">
        <f>Referências!D194</f>
        <v>0</v>
      </c>
    </row>
    <row r="193" spans="3:3" hidden="1">
      <c r="C193" s="1">
        <f>Referências!D195</f>
        <v>0</v>
      </c>
    </row>
    <row r="194" spans="3:3" hidden="1">
      <c r="C194" s="1">
        <f>Referências!D196</f>
        <v>0</v>
      </c>
    </row>
    <row r="195" spans="3:3" hidden="1">
      <c r="C195" s="1">
        <f>Referências!D197</f>
        <v>0</v>
      </c>
    </row>
    <row r="196" spans="3:3" hidden="1">
      <c r="C196" s="1">
        <f>Referências!D198</f>
        <v>0</v>
      </c>
    </row>
    <row r="197" spans="3:3" hidden="1">
      <c r="C197" s="1">
        <f>Referências!D199</f>
        <v>0</v>
      </c>
    </row>
    <row r="198" spans="3:3" hidden="1">
      <c r="C198" s="1">
        <f>Referências!D200</f>
        <v>0</v>
      </c>
    </row>
    <row r="199" spans="3:3" hidden="1">
      <c r="C199" s="1">
        <f>Referências!D201</f>
        <v>0</v>
      </c>
    </row>
    <row r="200" spans="3:3" hidden="1">
      <c r="C200" s="1">
        <f>Referências!D202</f>
        <v>0</v>
      </c>
    </row>
    <row r="201" spans="3:3" hidden="1">
      <c r="C201" s="1">
        <f>Referências!D203</f>
        <v>0</v>
      </c>
    </row>
    <row r="202" spans="3:3" hidden="1">
      <c r="C202" s="1">
        <f>Referências!D204</f>
        <v>0</v>
      </c>
    </row>
    <row r="203" spans="3:3" hidden="1">
      <c r="C203" s="1">
        <f>Referências!D205</f>
        <v>0</v>
      </c>
    </row>
    <row r="204" spans="3:3" hidden="1">
      <c r="C204" s="1">
        <f>Referências!D206</f>
        <v>0</v>
      </c>
    </row>
    <row r="205" spans="3:3" hidden="1">
      <c r="C205" s="1">
        <f>Referências!D207</f>
        <v>0</v>
      </c>
    </row>
    <row r="206" spans="3:3" hidden="1">
      <c r="C206" s="1">
        <f>Referências!D208</f>
        <v>0</v>
      </c>
    </row>
    <row r="207" spans="3:3" hidden="1">
      <c r="C207" s="1">
        <f>Referências!D209</f>
        <v>0</v>
      </c>
    </row>
    <row r="208" spans="3:3" hidden="1">
      <c r="C208" s="1">
        <f>Referências!D210</f>
        <v>0</v>
      </c>
    </row>
    <row r="209" spans="3:3" hidden="1">
      <c r="C209" s="1">
        <f>Referências!D211</f>
        <v>0</v>
      </c>
    </row>
    <row r="210" spans="3:3" hidden="1">
      <c r="C210" s="1">
        <f>Referências!D212</f>
        <v>0</v>
      </c>
    </row>
    <row r="211" spans="3:3" hidden="1">
      <c r="C211" s="1">
        <f>Referências!D213</f>
        <v>0</v>
      </c>
    </row>
    <row r="212" spans="3:3" hidden="1">
      <c r="C212" s="1">
        <f>Referências!D214</f>
        <v>0</v>
      </c>
    </row>
    <row r="213" spans="3:3" hidden="1">
      <c r="C213" s="1">
        <f>Referências!D215</f>
        <v>0</v>
      </c>
    </row>
    <row r="214" spans="3:3" hidden="1">
      <c r="C214" s="1">
        <f>Referências!D216</f>
        <v>0</v>
      </c>
    </row>
    <row r="215" spans="3:3" hidden="1">
      <c r="C215" s="1">
        <f>Referências!D217</f>
        <v>0</v>
      </c>
    </row>
    <row r="216" spans="3:3" hidden="1">
      <c r="C216" s="1">
        <f>Referências!D218</f>
        <v>0</v>
      </c>
    </row>
    <row r="217" spans="3:3" hidden="1">
      <c r="C217" s="1">
        <f>Referências!D219</f>
        <v>0</v>
      </c>
    </row>
    <row r="218" spans="3:3" hidden="1">
      <c r="C218" s="1">
        <f>Referências!D220</f>
        <v>0</v>
      </c>
    </row>
    <row r="219" spans="3:3" hidden="1">
      <c r="C219" s="1">
        <f>Referências!D221</f>
        <v>0</v>
      </c>
    </row>
    <row r="220" spans="3:3" hidden="1">
      <c r="C220" s="1">
        <f>Referências!D222</f>
        <v>0</v>
      </c>
    </row>
    <row r="221" spans="3:3" hidden="1">
      <c r="C221" s="1">
        <f>Referências!D223</f>
        <v>0</v>
      </c>
    </row>
    <row r="222" spans="3:3" hidden="1">
      <c r="C222" s="1">
        <f>Referências!D224</f>
        <v>0</v>
      </c>
    </row>
    <row r="223" spans="3:3" hidden="1">
      <c r="C223" s="1">
        <f>Referências!D225</f>
        <v>0</v>
      </c>
    </row>
    <row r="224" spans="3:3" hidden="1">
      <c r="C224" s="1">
        <f>Referências!D226</f>
        <v>0</v>
      </c>
    </row>
    <row r="225" spans="3:3" hidden="1">
      <c r="C225" s="1">
        <f>Referências!D227</f>
        <v>0</v>
      </c>
    </row>
    <row r="226" spans="3:3" hidden="1">
      <c r="C226" s="1">
        <f>Referências!D228</f>
        <v>0</v>
      </c>
    </row>
    <row r="227" spans="3:3" hidden="1">
      <c r="C227" s="1">
        <f>Referências!D229</f>
        <v>0</v>
      </c>
    </row>
    <row r="228" spans="3:3" hidden="1">
      <c r="C228" s="1">
        <f>Referências!D230</f>
        <v>0</v>
      </c>
    </row>
    <row r="229" spans="3:3" hidden="1">
      <c r="C229" s="1">
        <f>Referências!D231</f>
        <v>0</v>
      </c>
    </row>
    <row r="230" spans="3:3" hidden="1">
      <c r="C230" s="1">
        <f>Referências!D232</f>
        <v>0</v>
      </c>
    </row>
    <row r="231" spans="3:3" hidden="1">
      <c r="C231" s="1">
        <f>Referências!D233</f>
        <v>0</v>
      </c>
    </row>
    <row r="232" spans="3:3" hidden="1">
      <c r="C232" s="1">
        <f>Referências!D234</f>
        <v>0</v>
      </c>
    </row>
    <row r="233" spans="3:3" hidden="1">
      <c r="C233" s="1">
        <f>Referências!D235</f>
        <v>0</v>
      </c>
    </row>
    <row r="234" spans="3:3" hidden="1">
      <c r="C234" s="1">
        <f>Referências!D236</f>
        <v>0</v>
      </c>
    </row>
    <row r="235" spans="3:3" hidden="1">
      <c r="C235" s="1">
        <f>Referências!D237</f>
        <v>0</v>
      </c>
    </row>
    <row r="236" spans="3:3" hidden="1">
      <c r="C236" s="1">
        <f>Referências!D238</f>
        <v>0</v>
      </c>
    </row>
    <row r="237" spans="3:3" hidden="1">
      <c r="C237" s="1">
        <f>Referências!D239</f>
        <v>0</v>
      </c>
    </row>
    <row r="238" spans="3:3" hidden="1">
      <c r="C238" s="1">
        <f>Referências!D240</f>
        <v>0</v>
      </c>
    </row>
    <row r="239" spans="3:3" hidden="1">
      <c r="C239" s="1">
        <f>Referências!D241</f>
        <v>0</v>
      </c>
    </row>
    <row r="240" spans="3:3" hidden="1">
      <c r="C240" s="1">
        <f>Referências!D242</f>
        <v>0</v>
      </c>
    </row>
    <row r="241" spans="3:3" hidden="1">
      <c r="C241" s="1">
        <f>Referências!D243</f>
        <v>0</v>
      </c>
    </row>
    <row r="242" spans="3:3" hidden="1">
      <c r="C242" s="1">
        <f>Referências!D244</f>
        <v>0</v>
      </c>
    </row>
    <row r="243" spans="3:3" hidden="1">
      <c r="C243" s="1">
        <f>Referências!D245</f>
        <v>0</v>
      </c>
    </row>
    <row r="244" spans="3:3" hidden="1">
      <c r="C244" s="1">
        <f>Referências!D246</f>
        <v>0</v>
      </c>
    </row>
    <row r="245" spans="3:3" hidden="1">
      <c r="C245" s="1">
        <f>Referências!D247</f>
        <v>0</v>
      </c>
    </row>
    <row r="246" spans="3:3" hidden="1">
      <c r="C246" s="1">
        <f>Referências!D248</f>
        <v>0</v>
      </c>
    </row>
    <row r="247" spans="3:3" hidden="1">
      <c r="C247" s="1">
        <f>Referências!D249</f>
        <v>0</v>
      </c>
    </row>
    <row r="248" spans="3:3" hidden="1">
      <c r="C248" s="1">
        <f>Referências!D250</f>
        <v>0</v>
      </c>
    </row>
    <row r="249" spans="3:3" hidden="1">
      <c r="C249" s="1">
        <f>Referências!D251</f>
        <v>0</v>
      </c>
    </row>
    <row r="250" spans="3:3" hidden="1">
      <c r="C250" s="1">
        <f>Referências!D252</f>
        <v>0</v>
      </c>
    </row>
    <row r="251" spans="3:3" hidden="1">
      <c r="C251" s="1">
        <f>Referências!D253</f>
        <v>0</v>
      </c>
    </row>
    <row r="252" spans="3:3" hidden="1">
      <c r="C252" s="1">
        <f>Referências!D254</f>
        <v>0</v>
      </c>
    </row>
    <row r="253" spans="3:3" hidden="1">
      <c r="C253" s="1">
        <f>Referências!D255</f>
        <v>0</v>
      </c>
    </row>
    <row r="254" spans="3:3" hidden="1">
      <c r="C254" s="1">
        <f>Referências!D256</f>
        <v>0</v>
      </c>
    </row>
    <row r="255" spans="3:3" hidden="1">
      <c r="C255" s="1">
        <f>Referências!D257</f>
        <v>0</v>
      </c>
    </row>
    <row r="256" spans="3:3" hidden="1">
      <c r="C256" s="1">
        <f>Referências!D258</f>
        <v>0</v>
      </c>
    </row>
    <row r="257" spans="3:3" hidden="1">
      <c r="C257" s="1">
        <f>Referências!D259</f>
        <v>0</v>
      </c>
    </row>
    <row r="258" spans="3:3" hidden="1">
      <c r="C258" s="1">
        <f>Referências!D260</f>
        <v>0</v>
      </c>
    </row>
    <row r="259" spans="3:3" hidden="1">
      <c r="C259" s="1">
        <f>Referências!D261</f>
        <v>0</v>
      </c>
    </row>
    <row r="260" spans="3:3" hidden="1">
      <c r="C260" s="1">
        <f>Referências!D262</f>
        <v>0</v>
      </c>
    </row>
    <row r="261" spans="3:3" hidden="1">
      <c r="C261" s="1">
        <f>Referências!D263</f>
        <v>0</v>
      </c>
    </row>
    <row r="262" spans="3:3" hidden="1">
      <c r="C262" s="1">
        <f>Referências!D264</f>
        <v>0</v>
      </c>
    </row>
    <row r="263" spans="3:3" hidden="1">
      <c r="C263" s="1">
        <f>Referências!D265</f>
        <v>0</v>
      </c>
    </row>
    <row r="264" spans="3:3" hidden="1">
      <c r="C264" s="1">
        <f>Referências!D266</f>
        <v>0</v>
      </c>
    </row>
    <row r="265" spans="3:3" hidden="1">
      <c r="C265" s="1">
        <f>Referências!D267</f>
        <v>0</v>
      </c>
    </row>
    <row r="266" spans="3:3" hidden="1">
      <c r="C266" s="1">
        <f>Referências!D268</f>
        <v>0</v>
      </c>
    </row>
    <row r="267" spans="3:3" hidden="1">
      <c r="C267" s="1">
        <f>Referências!D269</f>
        <v>0</v>
      </c>
    </row>
    <row r="268" spans="3:3" hidden="1">
      <c r="C268" s="1">
        <f>Referências!D270</f>
        <v>0</v>
      </c>
    </row>
    <row r="269" spans="3:3" hidden="1">
      <c r="C269" s="1">
        <f>Referências!D271</f>
        <v>0</v>
      </c>
    </row>
    <row r="270" spans="3:3" hidden="1">
      <c r="C270" s="1">
        <f>Referências!D272</f>
        <v>0</v>
      </c>
    </row>
    <row r="271" spans="3:3" hidden="1">
      <c r="C271" s="1">
        <f>Referências!D273</f>
        <v>0</v>
      </c>
    </row>
    <row r="272" spans="3:3" hidden="1">
      <c r="C272" s="1">
        <f>Referências!D274</f>
        <v>0</v>
      </c>
    </row>
    <row r="273" spans="3:3" hidden="1">
      <c r="C273" s="1">
        <f>Referências!D275</f>
        <v>0</v>
      </c>
    </row>
    <row r="274" spans="3:3" hidden="1">
      <c r="C274" s="1">
        <f>Referências!D276</f>
        <v>0</v>
      </c>
    </row>
    <row r="275" spans="3:3" hidden="1">
      <c r="C275" s="1">
        <f>Referências!D277</f>
        <v>0</v>
      </c>
    </row>
    <row r="276" spans="3:3" hidden="1">
      <c r="C276" s="1">
        <f>Referências!D278</f>
        <v>0</v>
      </c>
    </row>
    <row r="277" spans="3:3" hidden="1">
      <c r="C277" s="1">
        <f>Referências!D279</f>
        <v>0</v>
      </c>
    </row>
    <row r="278" spans="3:3" hidden="1">
      <c r="C278" s="1">
        <f>Referências!D280</f>
        <v>0</v>
      </c>
    </row>
    <row r="279" spans="3:3" hidden="1">
      <c r="C279" s="1">
        <f>Referências!D281</f>
        <v>0</v>
      </c>
    </row>
    <row r="280" spans="3:3" hidden="1">
      <c r="C280" s="1">
        <f>Referências!D282</f>
        <v>0</v>
      </c>
    </row>
    <row r="281" spans="3:3" hidden="1">
      <c r="C281" s="1">
        <f>Referências!D283</f>
        <v>0</v>
      </c>
    </row>
    <row r="282" spans="3:3" hidden="1">
      <c r="C282" s="1">
        <f>Referências!D284</f>
        <v>0</v>
      </c>
    </row>
    <row r="283" spans="3:3" hidden="1">
      <c r="C283" s="1">
        <f>Referências!D285</f>
        <v>0</v>
      </c>
    </row>
    <row r="284" spans="3:3" hidden="1">
      <c r="C284" s="1">
        <f>Referências!D286</f>
        <v>0</v>
      </c>
    </row>
    <row r="285" spans="3:3" hidden="1">
      <c r="C285" s="1">
        <f>Referências!D287</f>
        <v>0</v>
      </c>
    </row>
    <row r="286" spans="3:3" hidden="1">
      <c r="C286" s="1">
        <f>Referências!D288</f>
        <v>0</v>
      </c>
    </row>
    <row r="287" spans="3:3" hidden="1">
      <c r="C287" s="1">
        <f>Referências!D289</f>
        <v>0</v>
      </c>
    </row>
    <row r="288" spans="3:3" hidden="1">
      <c r="C288" s="1">
        <f>Referências!D290</f>
        <v>0</v>
      </c>
    </row>
    <row r="289" spans="3:3" hidden="1">
      <c r="C289" s="1">
        <f>Referências!D291</f>
        <v>0</v>
      </c>
    </row>
    <row r="290" spans="3:3" hidden="1">
      <c r="C290" s="1">
        <f>Referências!D292</f>
        <v>0</v>
      </c>
    </row>
    <row r="291" spans="3:3" hidden="1">
      <c r="C291" s="1">
        <f>Referências!D293</f>
        <v>0</v>
      </c>
    </row>
    <row r="292" spans="3:3" hidden="1">
      <c r="C292" s="1">
        <f>Referências!D294</f>
        <v>0</v>
      </c>
    </row>
    <row r="293" spans="3:3" hidden="1">
      <c r="C293" s="1">
        <f>Referências!D295</f>
        <v>0</v>
      </c>
    </row>
    <row r="294" spans="3:3" hidden="1">
      <c r="C294" s="1">
        <f>Referências!D296</f>
        <v>0</v>
      </c>
    </row>
    <row r="295" spans="3:3" hidden="1">
      <c r="C295" s="1">
        <f>Referências!D297</f>
        <v>0</v>
      </c>
    </row>
    <row r="296" spans="3:3" hidden="1">
      <c r="C296" s="1">
        <f>Referências!D298</f>
        <v>0</v>
      </c>
    </row>
    <row r="297" spans="3:3" hidden="1">
      <c r="C297" s="1">
        <f>Referências!D299</f>
        <v>0</v>
      </c>
    </row>
    <row r="298" spans="3:3" hidden="1">
      <c r="C298" s="1">
        <f>Referências!D300</f>
        <v>0</v>
      </c>
    </row>
    <row r="299" spans="3:3" hidden="1">
      <c r="C299" s="1">
        <f>Referências!D301</f>
        <v>0</v>
      </c>
    </row>
    <row r="300" spans="3:3" hidden="1">
      <c r="C300" s="1">
        <f>Referências!D302</f>
        <v>0</v>
      </c>
    </row>
    <row r="301" spans="3:3" hidden="1">
      <c r="C301" s="1">
        <f>Referências!D303</f>
        <v>0</v>
      </c>
    </row>
    <row r="302" spans="3:3" hidden="1">
      <c r="C302" s="1">
        <f>Referências!D304</f>
        <v>0</v>
      </c>
    </row>
    <row r="303" spans="3:3" hidden="1">
      <c r="C303" s="1">
        <f>Referências!D305</f>
        <v>0</v>
      </c>
    </row>
    <row r="304" spans="3:3" hidden="1">
      <c r="C304" s="1">
        <f>Referências!D306</f>
        <v>0</v>
      </c>
    </row>
    <row r="305" spans="3:3" hidden="1">
      <c r="C305" s="1">
        <f>Referências!D307</f>
        <v>0</v>
      </c>
    </row>
    <row r="306" spans="3:3" hidden="1">
      <c r="C306" s="1">
        <f>Referências!D308</f>
        <v>0</v>
      </c>
    </row>
    <row r="307" spans="3:3" hidden="1">
      <c r="C307" s="1">
        <f>Referências!D309</f>
        <v>0</v>
      </c>
    </row>
    <row r="308" spans="3:3" hidden="1">
      <c r="C308" s="1">
        <f>Referências!D310</f>
        <v>0</v>
      </c>
    </row>
    <row r="309" spans="3:3" hidden="1">
      <c r="C309" s="1">
        <f>Referências!D311</f>
        <v>0</v>
      </c>
    </row>
    <row r="310" spans="3:3" hidden="1">
      <c r="C310" s="1">
        <f>Referências!D312</f>
        <v>0</v>
      </c>
    </row>
    <row r="311" spans="3:3" hidden="1">
      <c r="C311" s="1">
        <f>Referências!D313</f>
        <v>0</v>
      </c>
    </row>
    <row r="312" spans="3:3" hidden="1">
      <c r="C312" s="1">
        <f>Referências!D314</f>
        <v>0</v>
      </c>
    </row>
    <row r="313" spans="3:3" hidden="1">
      <c r="C313" s="1">
        <f>Referências!D315</f>
        <v>0</v>
      </c>
    </row>
    <row r="314" spans="3:3" hidden="1">
      <c r="C314" s="1">
        <f>Referências!D316</f>
        <v>0</v>
      </c>
    </row>
    <row r="315" spans="3:3" hidden="1">
      <c r="C315" s="1">
        <f>Referências!D317</f>
        <v>0</v>
      </c>
    </row>
    <row r="316" spans="3:3" hidden="1">
      <c r="C316" s="1">
        <f>Referências!D318</f>
        <v>0</v>
      </c>
    </row>
    <row r="317" spans="3:3" hidden="1">
      <c r="C317" s="1">
        <f>Referências!D319</f>
        <v>0</v>
      </c>
    </row>
    <row r="318" spans="3:3" hidden="1">
      <c r="C318" s="1">
        <f>Referências!D320</f>
        <v>0</v>
      </c>
    </row>
    <row r="319" spans="3:3" hidden="1">
      <c r="C319" s="1">
        <f>Referências!D321</f>
        <v>0</v>
      </c>
    </row>
    <row r="320" spans="3:3" hidden="1">
      <c r="C320" s="1">
        <f>Referências!D322</f>
        <v>0</v>
      </c>
    </row>
    <row r="321" spans="3:3" hidden="1">
      <c r="C321" s="1">
        <f>Referências!D323</f>
        <v>0</v>
      </c>
    </row>
    <row r="322" spans="3:3" hidden="1">
      <c r="C322" s="1">
        <f>Referências!D324</f>
        <v>0</v>
      </c>
    </row>
    <row r="323" spans="3:3" hidden="1">
      <c r="C323" s="1">
        <f>Referências!D325</f>
        <v>0</v>
      </c>
    </row>
    <row r="324" spans="3:3" hidden="1">
      <c r="C324" s="1">
        <f>Referências!D326</f>
        <v>0</v>
      </c>
    </row>
    <row r="325" spans="3:3" hidden="1">
      <c r="C325" s="1">
        <f>Referências!D327</f>
        <v>0</v>
      </c>
    </row>
    <row r="326" spans="3:3" hidden="1">
      <c r="C326" s="1">
        <f>Referências!D328</f>
        <v>0</v>
      </c>
    </row>
    <row r="327" spans="3:3" hidden="1">
      <c r="C327" s="1">
        <f>Referências!D329</f>
        <v>0</v>
      </c>
    </row>
    <row r="328" spans="3:3" hidden="1">
      <c r="C328" s="1">
        <f>Referências!D330</f>
        <v>0</v>
      </c>
    </row>
    <row r="329" spans="3:3" hidden="1">
      <c r="C329" s="1">
        <f>Referências!D331</f>
        <v>0</v>
      </c>
    </row>
    <row r="330" spans="3:3" hidden="1">
      <c r="C330" s="1">
        <f>Referências!D332</f>
        <v>0</v>
      </c>
    </row>
    <row r="331" spans="3:3" hidden="1">
      <c r="C331" s="1">
        <f>Referências!D333</f>
        <v>0</v>
      </c>
    </row>
    <row r="332" spans="3:3" hidden="1">
      <c r="C332" s="1">
        <f>Referências!D334</f>
        <v>0</v>
      </c>
    </row>
    <row r="333" spans="3:3" hidden="1">
      <c r="C333" s="1">
        <f>Referências!D335</f>
        <v>0</v>
      </c>
    </row>
    <row r="334" spans="3:3" hidden="1">
      <c r="C334" s="1">
        <f>Referências!D336</f>
        <v>0</v>
      </c>
    </row>
    <row r="335" spans="3:3" hidden="1">
      <c r="C335" s="1">
        <f>Referências!D337</f>
        <v>0</v>
      </c>
    </row>
    <row r="336" spans="3:3" hidden="1">
      <c r="C336" s="1">
        <f>Referências!D338</f>
        <v>0</v>
      </c>
    </row>
    <row r="337" spans="3:3" hidden="1">
      <c r="C337" s="1">
        <f>Referências!D339</f>
        <v>0</v>
      </c>
    </row>
    <row r="338" spans="3:3" hidden="1">
      <c r="C338" s="1">
        <f>Referências!D340</f>
        <v>0</v>
      </c>
    </row>
    <row r="339" spans="3:3" hidden="1">
      <c r="C339" s="1">
        <f>Referências!D341</f>
        <v>0</v>
      </c>
    </row>
    <row r="340" spans="3:3" hidden="1">
      <c r="C340" s="1">
        <f>Referências!D342</f>
        <v>0</v>
      </c>
    </row>
    <row r="341" spans="3:3" hidden="1">
      <c r="C341" s="1">
        <f>Referências!D343</f>
        <v>0</v>
      </c>
    </row>
    <row r="342" spans="3:3" hidden="1">
      <c r="C342" s="1">
        <f>Referências!D344</f>
        <v>0</v>
      </c>
    </row>
    <row r="343" spans="3:3" hidden="1">
      <c r="C343" s="1">
        <f>Referências!D345</f>
        <v>0</v>
      </c>
    </row>
    <row r="344" spans="3:3" hidden="1">
      <c r="C344" s="1">
        <f>Referências!D346</f>
        <v>0</v>
      </c>
    </row>
    <row r="345" spans="3:3" hidden="1">
      <c r="C345" s="1">
        <f>Referências!D347</f>
        <v>0</v>
      </c>
    </row>
    <row r="346" spans="3:3" hidden="1">
      <c r="C346" s="1">
        <f>Referências!D348</f>
        <v>0</v>
      </c>
    </row>
    <row r="347" spans="3:3" hidden="1">
      <c r="C347" s="1">
        <f>Referências!D349</f>
        <v>0</v>
      </c>
    </row>
    <row r="348" spans="3:3" hidden="1">
      <c r="C348" s="1">
        <f>Referências!D350</f>
        <v>0</v>
      </c>
    </row>
    <row r="349" spans="3:3" hidden="1">
      <c r="C349" s="1">
        <f>Referências!D351</f>
        <v>0</v>
      </c>
    </row>
    <row r="350" spans="3:3" hidden="1">
      <c r="C350" s="1">
        <f>Referências!D352</f>
        <v>0</v>
      </c>
    </row>
    <row r="351" spans="3:3" hidden="1">
      <c r="C351" s="1">
        <f>Referências!D353</f>
        <v>0</v>
      </c>
    </row>
    <row r="352" spans="3:3" hidden="1">
      <c r="C352" s="1">
        <f>Referências!D354</f>
        <v>0</v>
      </c>
    </row>
    <row r="353" spans="3:3" hidden="1">
      <c r="C353" s="1">
        <f>Referências!D355</f>
        <v>0</v>
      </c>
    </row>
    <row r="354" spans="3:3" hidden="1">
      <c r="C354" s="1">
        <f>Referências!D356</f>
        <v>0</v>
      </c>
    </row>
    <row r="355" spans="3:3" hidden="1">
      <c r="C355" s="1">
        <f>Referências!D357</f>
        <v>0</v>
      </c>
    </row>
    <row r="356" spans="3:3" hidden="1">
      <c r="C356" s="1">
        <f>Referências!D358</f>
        <v>0</v>
      </c>
    </row>
    <row r="357" spans="3:3" hidden="1">
      <c r="C357" s="1">
        <f>Referências!D359</f>
        <v>0</v>
      </c>
    </row>
    <row r="358" spans="3:3" hidden="1">
      <c r="C358" s="1">
        <f>Referências!D360</f>
        <v>0</v>
      </c>
    </row>
    <row r="359" spans="3:3" hidden="1">
      <c r="C359" s="1">
        <f>Referências!D361</f>
        <v>0</v>
      </c>
    </row>
    <row r="360" spans="3:3" hidden="1">
      <c r="C360" s="1">
        <f>Referências!D362</f>
        <v>0</v>
      </c>
    </row>
    <row r="361" spans="3:3" hidden="1">
      <c r="C361" s="1">
        <f>Referências!D363</f>
        <v>0</v>
      </c>
    </row>
    <row r="362" spans="3:3" hidden="1">
      <c r="C362" s="1">
        <f>Referências!D364</f>
        <v>0</v>
      </c>
    </row>
    <row r="363" spans="3:3" hidden="1">
      <c r="C363" s="1">
        <f>Referências!D365</f>
        <v>0</v>
      </c>
    </row>
    <row r="364" spans="3:3" hidden="1">
      <c r="C364" s="1">
        <f>Referências!D366</f>
        <v>0</v>
      </c>
    </row>
    <row r="365" spans="3:3" hidden="1">
      <c r="C365" s="1">
        <f>Referências!D367</f>
        <v>0</v>
      </c>
    </row>
    <row r="366" spans="3:3" hidden="1">
      <c r="C366" s="1">
        <f>Referências!D368</f>
        <v>0</v>
      </c>
    </row>
    <row r="367" spans="3:3" hidden="1">
      <c r="C367" s="1">
        <f>Referências!D369</f>
        <v>0</v>
      </c>
    </row>
    <row r="368" spans="3:3" hidden="1">
      <c r="C368" s="1">
        <f>Referências!D370</f>
        <v>0</v>
      </c>
    </row>
    <row r="369" spans="3:3" hidden="1">
      <c r="C369" s="1">
        <f>Referências!D371</f>
        <v>0</v>
      </c>
    </row>
    <row r="370" spans="3:3" hidden="1">
      <c r="C370" s="1">
        <f>Referências!D372</f>
        <v>0</v>
      </c>
    </row>
    <row r="371" spans="3:3" hidden="1">
      <c r="C371" s="1">
        <f>Referências!D373</f>
        <v>0</v>
      </c>
    </row>
    <row r="372" spans="3:3" hidden="1">
      <c r="C372" s="1">
        <f>Referências!D374</f>
        <v>0</v>
      </c>
    </row>
    <row r="373" spans="3:3" hidden="1">
      <c r="C373" s="1">
        <f>Referências!D375</f>
        <v>0</v>
      </c>
    </row>
    <row r="374" spans="3:3" hidden="1">
      <c r="C374" s="1">
        <f>Referências!D376</f>
        <v>0</v>
      </c>
    </row>
    <row r="375" spans="3:3" hidden="1">
      <c r="C375" s="1">
        <f>Referências!D377</f>
        <v>0</v>
      </c>
    </row>
    <row r="376" spans="3:3" hidden="1">
      <c r="C376" s="1">
        <f>Referências!D378</f>
        <v>0</v>
      </c>
    </row>
    <row r="377" spans="3:3" hidden="1">
      <c r="C377" s="1">
        <f>Referências!D379</f>
        <v>0</v>
      </c>
    </row>
    <row r="378" spans="3:3" hidden="1">
      <c r="C378" s="1">
        <f>Referências!D380</f>
        <v>0</v>
      </c>
    </row>
    <row r="379" spans="3:3" hidden="1">
      <c r="C379" s="1">
        <f>Referências!D381</f>
        <v>0</v>
      </c>
    </row>
    <row r="380" spans="3:3" hidden="1">
      <c r="C380" s="1">
        <f>Referências!D382</f>
        <v>0</v>
      </c>
    </row>
    <row r="381" spans="3:3" hidden="1">
      <c r="C381" s="1">
        <f>Referências!D383</f>
        <v>0</v>
      </c>
    </row>
    <row r="382" spans="3:3" hidden="1">
      <c r="C382" s="1">
        <f>Referências!D384</f>
        <v>0</v>
      </c>
    </row>
    <row r="383" spans="3:3" hidden="1">
      <c r="C383" s="1">
        <f>Referências!D385</f>
        <v>0</v>
      </c>
    </row>
    <row r="384" spans="3:3" hidden="1">
      <c r="C384" s="1">
        <f>Referências!D386</f>
        <v>0</v>
      </c>
    </row>
    <row r="385" spans="3:3" hidden="1">
      <c r="C385" s="1">
        <f>Referências!D387</f>
        <v>0</v>
      </c>
    </row>
    <row r="386" spans="3:3" hidden="1">
      <c r="C386" s="1">
        <f>Referências!D388</f>
        <v>0</v>
      </c>
    </row>
    <row r="387" spans="3:3" hidden="1">
      <c r="C387" s="1">
        <f>Referências!D389</f>
        <v>0</v>
      </c>
    </row>
    <row r="388" spans="3:3" hidden="1">
      <c r="C388" s="1">
        <f>Referências!D390</f>
        <v>0</v>
      </c>
    </row>
    <row r="389" spans="3:3" hidden="1">
      <c r="C389" s="1">
        <f>Referências!D391</f>
        <v>0</v>
      </c>
    </row>
    <row r="390" spans="3:3" hidden="1">
      <c r="C390" s="1">
        <f>Referências!D392</f>
        <v>0</v>
      </c>
    </row>
    <row r="391" spans="3:3" hidden="1">
      <c r="C391" s="1">
        <f>Referências!D393</f>
        <v>0</v>
      </c>
    </row>
    <row r="392" spans="3:3" hidden="1">
      <c r="C392" s="1">
        <f>Referências!D394</f>
        <v>0</v>
      </c>
    </row>
    <row r="393" spans="3:3" hidden="1">
      <c r="C393" s="1">
        <f>Referências!D395</f>
        <v>0</v>
      </c>
    </row>
    <row r="394" spans="3:3" hidden="1">
      <c r="C394" s="1">
        <f>Referências!D396</f>
        <v>0</v>
      </c>
    </row>
    <row r="395" spans="3:3" hidden="1">
      <c r="C395" s="1">
        <f>Referências!D397</f>
        <v>0</v>
      </c>
    </row>
    <row r="396" spans="3:3" hidden="1">
      <c r="C396" s="1">
        <f>Referências!D398</f>
        <v>0</v>
      </c>
    </row>
    <row r="397" spans="3:3" hidden="1">
      <c r="C397" s="1">
        <f>Referências!D399</f>
        <v>0</v>
      </c>
    </row>
    <row r="398" spans="3:3" hidden="1">
      <c r="C398" s="1">
        <f>Referências!D400</f>
        <v>0</v>
      </c>
    </row>
    <row r="399" spans="3:3" hidden="1">
      <c r="C399" s="1">
        <f>Referências!D401</f>
        <v>0</v>
      </c>
    </row>
    <row r="400" spans="3:3" hidden="1">
      <c r="C400" s="1">
        <f>Referências!D402</f>
        <v>0</v>
      </c>
    </row>
    <row r="401" spans="3:3" hidden="1">
      <c r="C401" s="1">
        <f>Referências!D403</f>
        <v>0</v>
      </c>
    </row>
    <row r="402" spans="3:3" hidden="1">
      <c r="C402" s="1">
        <f>Referências!D404</f>
        <v>0</v>
      </c>
    </row>
    <row r="403" spans="3:3" hidden="1">
      <c r="C403" s="1">
        <f>Referências!D405</f>
        <v>0</v>
      </c>
    </row>
    <row r="404" spans="3:3" hidden="1">
      <c r="C404" s="1">
        <f>Referências!D406</f>
        <v>0</v>
      </c>
    </row>
    <row r="405" spans="3:3" hidden="1">
      <c r="C405" s="1">
        <f>Referências!D407</f>
        <v>0</v>
      </c>
    </row>
    <row r="406" spans="3:3" hidden="1">
      <c r="C406" s="1">
        <f>Referências!D408</f>
        <v>0</v>
      </c>
    </row>
    <row r="407" spans="3:3" hidden="1">
      <c r="C407" s="1">
        <f>Referências!D409</f>
        <v>0</v>
      </c>
    </row>
    <row r="408" spans="3:3" hidden="1">
      <c r="C408" s="1">
        <f>Referências!D410</f>
        <v>0</v>
      </c>
    </row>
    <row r="409" spans="3:3" hidden="1">
      <c r="C409" s="1">
        <f>Referências!D411</f>
        <v>0</v>
      </c>
    </row>
    <row r="410" spans="3:3" hidden="1">
      <c r="C410" s="1">
        <f>Referências!D412</f>
        <v>0</v>
      </c>
    </row>
    <row r="411" spans="3:3" hidden="1">
      <c r="C411" s="1">
        <f>Referências!D413</f>
        <v>0</v>
      </c>
    </row>
    <row r="412" spans="3:3" hidden="1">
      <c r="C412" s="1">
        <f>Referências!D414</f>
        <v>0</v>
      </c>
    </row>
    <row r="413" spans="3:3" hidden="1">
      <c r="C413" s="1">
        <f>Referências!D415</f>
        <v>0</v>
      </c>
    </row>
    <row r="414" spans="3:3" hidden="1">
      <c r="C414" s="1">
        <f>Referências!D416</f>
        <v>0</v>
      </c>
    </row>
    <row r="415" spans="3:3" hidden="1">
      <c r="C415" s="1">
        <f>Referências!D417</f>
        <v>0</v>
      </c>
    </row>
    <row r="416" spans="3:3" hidden="1">
      <c r="C416" s="1">
        <f>Referências!D418</f>
        <v>0</v>
      </c>
    </row>
    <row r="417" spans="3:3" hidden="1">
      <c r="C417" s="1">
        <f>Referências!D419</f>
        <v>0</v>
      </c>
    </row>
    <row r="418" spans="3:3" hidden="1">
      <c r="C418" s="1">
        <f>Referências!D420</f>
        <v>0</v>
      </c>
    </row>
    <row r="419" spans="3:3" hidden="1">
      <c r="C419" s="1">
        <f>Referências!D421</f>
        <v>0</v>
      </c>
    </row>
    <row r="420" spans="3:3" hidden="1">
      <c r="C420" s="1">
        <f>Referências!D422</f>
        <v>0</v>
      </c>
    </row>
    <row r="421" spans="3:3" hidden="1">
      <c r="C421" s="1">
        <f>Referências!D423</f>
        <v>0</v>
      </c>
    </row>
    <row r="422" spans="3:3" hidden="1">
      <c r="C422" s="1">
        <f>Referências!D424</f>
        <v>0</v>
      </c>
    </row>
    <row r="423" spans="3:3" hidden="1">
      <c r="C423" s="1">
        <f>Referências!D425</f>
        <v>0</v>
      </c>
    </row>
    <row r="424" spans="3:3" hidden="1">
      <c r="C424" s="1">
        <f>Referências!D426</f>
        <v>0</v>
      </c>
    </row>
    <row r="425" spans="3:3" hidden="1">
      <c r="C425" s="1">
        <f>Referências!D427</f>
        <v>0</v>
      </c>
    </row>
    <row r="426" spans="3:3" hidden="1">
      <c r="C426" s="1">
        <f>Referências!D428</f>
        <v>0</v>
      </c>
    </row>
    <row r="427" spans="3:3" hidden="1">
      <c r="C427" s="1">
        <f>Referências!D429</f>
        <v>0</v>
      </c>
    </row>
    <row r="428" spans="3:3" hidden="1">
      <c r="C428" s="1">
        <f>Referências!D430</f>
        <v>0</v>
      </c>
    </row>
    <row r="429" spans="3:3" hidden="1">
      <c r="C429" s="1">
        <f>Referências!D431</f>
        <v>0</v>
      </c>
    </row>
    <row r="430" spans="3:3" hidden="1">
      <c r="C430" s="1">
        <f>Referências!D432</f>
        <v>0</v>
      </c>
    </row>
    <row r="431" spans="3:3" hidden="1">
      <c r="C431" s="1">
        <f>Referências!D433</f>
        <v>0</v>
      </c>
    </row>
    <row r="432" spans="3:3" hidden="1">
      <c r="C432" s="1">
        <f>Referências!D434</f>
        <v>0</v>
      </c>
    </row>
    <row r="433" spans="3:3" hidden="1">
      <c r="C433" s="1">
        <f>Referências!D435</f>
        <v>0</v>
      </c>
    </row>
    <row r="434" spans="3:3" hidden="1">
      <c r="C434" s="1">
        <f>Referências!D436</f>
        <v>0</v>
      </c>
    </row>
    <row r="435" spans="3:3" hidden="1">
      <c r="C435" s="1">
        <f>Referências!D437</f>
        <v>0</v>
      </c>
    </row>
    <row r="436" spans="3:3" hidden="1">
      <c r="C436" s="1">
        <f>Referências!D438</f>
        <v>0</v>
      </c>
    </row>
    <row r="437" spans="3:3" hidden="1">
      <c r="C437" s="1">
        <f>Referências!D439</f>
        <v>0</v>
      </c>
    </row>
    <row r="438" spans="3:3" hidden="1">
      <c r="C438" s="1">
        <f>Referências!D440</f>
        <v>0</v>
      </c>
    </row>
    <row r="439" spans="3:3" hidden="1">
      <c r="C439" s="1">
        <f>Referências!D441</f>
        <v>0</v>
      </c>
    </row>
    <row r="440" spans="3:3" hidden="1">
      <c r="C440" s="1">
        <f>Referências!D442</f>
        <v>0</v>
      </c>
    </row>
    <row r="441" spans="3:3" hidden="1">
      <c r="C441" s="1">
        <f>Referências!D443</f>
        <v>0</v>
      </c>
    </row>
    <row r="442" spans="3:3" hidden="1">
      <c r="C442" s="1">
        <f>Referências!D444</f>
        <v>0</v>
      </c>
    </row>
    <row r="443" spans="3:3" hidden="1">
      <c r="C443" s="1">
        <f>Referências!D445</f>
        <v>0</v>
      </c>
    </row>
    <row r="444" spans="3:3" hidden="1">
      <c r="C444" s="1">
        <f>Referências!D446</f>
        <v>0</v>
      </c>
    </row>
    <row r="445" spans="3:3" hidden="1">
      <c r="C445" s="1">
        <f>Referências!D447</f>
        <v>0</v>
      </c>
    </row>
    <row r="446" spans="3:3" hidden="1">
      <c r="C446" s="1">
        <f>Referências!D448</f>
        <v>0</v>
      </c>
    </row>
    <row r="447" spans="3:3" hidden="1">
      <c r="C447" s="1">
        <f>Referências!D449</f>
        <v>0</v>
      </c>
    </row>
    <row r="448" spans="3:3" hidden="1">
      <c r="C448" s="1">
        <f>Referências!D450</f>
        <v>0</v>
      </c>
    </row>
    <row r="449" spans="3:3" hidden="1">
      <c r="C449" s="1">
        <f>Referências!D451</f>
        <v>0</v>
      </c>
    </row>
    <row r="450" spans="3:3" hidden="1">
      <c r="C450" s="1">
        <f>Referências!D452</f>
        <v>0</v>
      </c>
    </row>
    <row r="451" spans="3:3" hidden="1">
      <c r="C451" s="1">
        <f>Referências!D453</f>
        <v>0</v>
      </c>
    </row>
    <row r="452" spans="3:3" hidden="1">
      <c r="C452" s="1">
        <f>Referências!D454</f>
        <v>0</v>
      </c>
    </row>
    <row r="453" spans="3:3" hidden="1">
      <c r="C453" s="1">
        <f>Referências!D455</f>
        <v>0</v>
      </c>
    </row>
    <row r="454" spans="3:3" hidden="1">
      <c r="C454" s="1">
        <f>Referências!D456</f>
        <v>0</v>
      </c>
    </row>
    <row r="455" spans="3:3" hidden="1">
      <c r="C455" s="1">
        <f>Referências!D457</f>
        <v>0</v>
      </c>
    </row>
    <row r="456" spans="3:3" hidden="1">
      <c r="C456" s="1">
        <f>Referências!D458</f>
        <v>0</v>
      </c>
    </row>
    <row r="457" spans="3:3" hidden="1">
      <c r="C457" s="1">
        <f>Referências!D459</f>
        <v>0</v>
      </c>
    </row>
    <row r="458" spans="3:3" hidden="1">
      <c r="C458" s="1">
        <f>Referências!D460</f>
        <v>0</v>
      </c>
    </row>
    <row r="459" spans="3:3" hidden="1">
      <c r="C459" s="1">
        <f>Referências!D461</f>
        <v>0</v>
      </c>
    </row>
    <row r="460" spans="3:3" hidden="1">
      <c r="C460" s="1">
        <f>Referências!D462</f>
        <v>0</v>
      </c>
    </row>
    <row r="461" spans="3:3" hidden="1">
      <c r="C461" s="1">
        <f>Referências!D463</f>
        <v>0</v>
      </c>
    </row>
    <row r="462" spans="3:3" hidden="1">
      <c r="C462" s="1">
        <f>Referências!D464</f>
        <v>0</v>
      </c>
    </row>
    <row r="463" spans="3:3" hidden="1">
      <c r="C463" s="1">
        <f>Referências!D465</f>
        <v>0</v>
      </c>
    </row>
    <row r="464" spans="3:3" hidden="1">
      <c r="C464" s="1">
        <f>Referências!D466</f>
        <v>0</v>
      </c>
    </row>
    <row r="465" spans="3:3" hidden="1">
      <c r="C465" s="1">
        <f>Referências!D467</f>
        <v>0</v>
      </c>
    </row>
    <row r="466" spans="3:3" hidden="1">
      <c r="C466" s="1">
        <f>Referências!D468</f>
        <v>0</v>
      </c>
    </row>
    <row r="467" spans="3:3" hidden="1">
      <c r="C467" s="1">
        <f>Referências!D469</f>
        <v>0</v>
      </c>
    </row>
    <row r="468" spans="3:3" hidden="1">
      <c r="C468" s="1">
        <f>Referências!D470</f>
        <v>0</v>
      </c>
    </row>
    <row r="469" spans="3:3" hidden="1">
      <c r="C469" s="1">
        <f>Referências!D471</f>
        <v>0</v>
      </c>
    </row>
    <row r="470" spans="3:3" hidden="1">
      <c r="C470" s="1">
        <f>Referências!D472</f>
        <v>0</v>
      </c>
    </row>
    <row r="471" spans="3:3" hidden="1">
      <c r="C471" s="1">
        <f>Referências!D473</f>
        <v>0</v>
      </c>
    </row>
    <row r="472" spans="3:3" hidden="1">
      <c r="C472" s="1">
        <f>Referências!D474</f>
        <v>0</v>
      </c>
    </row>
    <row r="473" spans="3:3" hidden="1">
      <c r="C473" s="1">
        <f>Referências!D475</f>
        <v>0</v>
      </c>
    </row>
    <row r="474" spans="3:3" hidden="1">
      <c r="C474" s="1">
        <f>Referências!D476</f>
        <v>0</v>
      </c>
    </row>
    <row r="475" spans="3:3" hidden="1">
      <c r="C475" s="1">
        <f>Referências!D477</f>
        <v>0</v>
      </c>
    </row>
    <row r="476" spans="3:3" hidden="1">
      <c r="C476" s="1">
        <f>Referências!D478</f>
        <v>0</v>
      </c>
    </row>
    <row r="477" spans="3:3" hidden="1">
      <c r="C477" s="1">
        <f>Referências!D479</f>
        <v>0</v>
      </c>
    </row>
    <row r="478" spans="3:3" hidden="1">
      <c r="C478" s="1">
        <f>Referências!D480</f>
        <v>0</v>
      </c>
    </row>
    <row r="479" spans="3:3" hidden="1">
      <c r="C479" s="1">
        <f>Referências!D481</f>
        <v>0</v>
      </c>
    </row>
    <row r="480" spans="3:3" hidden="1">
      <c r="C480" s="1">
        <f>Referências!D482</f>
        <v>0</v>
      </c>
    </row>
    <row r="481" spans="3:3" hidden="1">
      <c r="C481" s="1">
        <f>Referências!D483</f>
        <v>0</v>
      </c>
    </row>
    <row r="482" spans="3:3" hidden="1">
      <c r="C482" s="1">
        <f>Referências!D484</f>
        <v>0</v>
      </c>
    </row>
    <row r="483" spans="3:3" hidden="1">
      <c r="C483" s="1">
        <f>Referências!D485</f>
        <v>0</v>
      </c>
    </row>
    <row r="484" spans="3:3" hidden="1">
      <c r="C484" s="1">
        <f>Referências!D486</f>
        <v>0</v>
      </c>
    </row>
    <row r="485" spans="3:3" hidden="1">
      <c r="C485" s="1">
        <f>Referências!D487</f>
        <v>0</v>
      </c>
    </row>
    <row r="486" spans="3:3" hidden="1">
      <c r="C486" s="1">
        <f>Referências!D488</f>
        <v>0</v>
      </c>
    </row>
    <row r="487" spans="3:3" hidden="1">
      <c r="C487" s="1">
        <f>Referências!D489</f>
        <v>0</v>
      </c>
    </row>
    <row r="488" spans="3:3" hidden="1">
      <c r="C488" s="1">
        <f>Referências!D490</f>
        <v>0</v>
      </c>
    </row>
    <row r="489" spans="3:3" hidden="1">
      <c r="C489" s="1">
        <f>Referências!D491</f>
        <v>0</v>
      </c>
    </row>
    <row r="490" spans="3:3" hidden="1">
      <c r="C490" s="1">
        <f>Referências!D492</f>
        <v>0</v>
      </c>
    </row>
    <row r="491" spans="3:3" hidden="1">
      <c r="C491" s="1">
        <f>Referências!D493</f>
        <v>0</v>
      </c>
    </row>
    <row r="492" spans="3:3" hidden="1">
      <c r="C492" s="1">
        <f>Referências!D494</f>
        <v>0</v>
      </c>
    </row>
    <row r="493" spans="3:3" hidden="1">
      <c r="C493" s="1">
        <f>Referências!D495</f>
        <v>0</v>
      </c>
    </row>
    <row r="494" spans="3:3" hidden="1">
      <c r="C494" s="1">
        <f>Referências!D496</f>
        <v>0</v>
      </c>
    </row>
    <row r="495" spans="3:3" hidden="1">
      <c r="C495" s="1">
        <f>Referências!D497</f>
        <v>0</v>
      </c>
    </row>
    <row r="496" spans="3:3" hidden="1">
      <c r="C496" s="1">
        <f>Referências!D498</f>
        <v>0</v>
      </c>
    </row>
    <row r="497" spans="3:3" hidden="1">
      <c r="C497" s="1">
        <f>Referências!D499</f>
        <v>0</v>
      </c>
    </row>
    <row r="498" spans="3:3" hidden="1">
      <c r="C498" s="1">
        <f>Referências!D500</f>
        <v>0</v>
      </c>
    </row>
    <row r="499" spans="3:3" hidden="1">
      <c r="C499" s="1">
        <f>Referências!D501</f>
        <v>0</v>
      </c>
    </row>
    <row r="500" spans="3:3" hidden="1">
      <c r="C500" s="1">
        <f>Referências!D502</f>
        <v>0</v>
      </c>
    </row>
    <row r="501" spans="3:3" hidden="1">
      <c r="C501" s="1">
        <f>Referências!D503</f>
        <v>0</v>
      </c>
    </row>
    <row r="502" spans="3:3" hidden="1">
      <c r="C502" s="1">
        <f>Referências!D504</f>
        <v>0</v>
      </c>
    </row>
    <row r="503" spans="3:3" hidden="1">
      <c r="C503" s="1">
        <f>Referências!D505</f>
        <v>0</v>
      </c>
    </row>
    <row r="504" spans="3:3" hidden="1">
      <c r="C504" s="1">
        <f>Referências!D506</f>
        <v>0</v>
      </c>
    </row>
    <row r="505" spans="3:3" hidden="1">
      <c r="C505" s="1">
        <f>Referências!D507</f>
        <v>0</v>
      </c>
    </row>
    <row r="506" spans="3:3" hidden="1">
      <c r="C506" s="1">
        <f>Referências!D508</f>
        <v>0</v>
      </c>
    </row>
    <row r="507" spans="3:3" hidden="1">
      <c r="C507" s="1">
        <f>Referências!D509</f>
        <v>0</v>
      </c>
    </row>
    <row r="508" spans="3:3" hidden="1">
      <c r="C508" s="1">
        <f>Referências!D510</f>
        <v>0</v>
      </c>
    </row>
    <row r="509" spans="3:3" hidden="1">
      <c r="C509" s="1">
        <f>Referências!D511</f>
        <v>0</v>
      </c>
    </row>
    <row r="510" spans="3:3" hidden="1">
      <c r="C510" s="1">
        <f>Referências!D512</f>
        <v>0</v>
      </c>
    </row>
    <row r="511" spans="3:3" hidden="1">
      <c r="C511" s="1">
        <f>Referências!D513</f>
        <v>0</v>
      </c>
    </row>
    <row r="512" spans="3:3" hidden="1">
      <c r="C512" s="1">
        <f>Referências!D514</f>
        <v>0</v>
      </c>
    </row>
    <row r="513" spans="3:3" hidden="1">
      <c r="C513" s="1">
        <f>Referências!D515</f>
        <v>0</v>
      </c>
    </row>
    <row r="514" spans="3:3" hidden="1">
      <c r="C514" s="1">
        <f>Referências!D516</f>
        <v>0</v>
      </c>
    </row>
    <row r="515" spans="3:3" hidden="1">
      <c r="C515" s="1">
        <f>Referências!D517</f>
        <v>0</v>
      </c>
    </row>
    <row r="516" spans="3:3" hidden="1">
      <c r="C516" s="1">
        <f>Referências!D518</f>
        <v>0</v>
      </c>
    </row>
    <row r="517" spans="3:3" hidden="1">
      <c r="C517" s="1">
        <f>Referências!D519</f>
        <v>0</v>
      </c>
    </row>
    <row r="518" spans="3:3" hidden="1">
      <c r="C518" s="1">
        <f>Referências!D520</f>
        <v>0</v>
      </c>
    </row>
    <row r="519" spans="3:3" hidden="1">
      <c r="C519" s="1">
        <f>Referências!D521</f>
        <v>0</v>
      </c>
    </row>
    <row r="520" spans="3:3" hidden="1">
      <c r="C520" s="1">
        <f>Referências!D522</f>
        <v>0</v>
      </c>
    </row>
    <row r="521" spans="3:3" hidden="1">
      <c r="C521" s="1">
        <f>Referências!D523</f>
        <v>0</v>
      </c>
    </row>
    <row r="522" spans="3:3" hidden="1">
      <c r="C522" s="1">
        <f>Referências!D524</f>
        <v>0</v>
      </c>
    </row>
    <row r="523" spans="3:3" hidden="1">
      <c r="C523" s="1">
        <f>Referências!D525</f>
        <v>0</v>
      </c>
    </row>
    <row r="524" spans="3:3" hidden="1">
      <c r="C524" s="1">
        <f>Referências!D526</f>
        <v>0</v>
      </c>
    </row>
    <row r="525" spans="3:3" hidden="1">
      <c r="C525" s="1">
        <f>Referências!D527</f>
        <v>0</v>
      </c>
    </row>
    <row r="526" spans="3:3" hidden="1">
      <c r="C526" s="1">
        <f>Referências!D528</f>
        <v>0</v>
      </c>
    </row>
    <row r="527" spans="3:3" hidden="1">
      <c r="C527" s="1">
        <f>Referências!D529</f>
        <v>0</v>
      </c>
    </row>
    <row r="528" spans="3:3" hidden="1">
      <c r="C528" s="1">
        <f>Referências!D530</f>
        <v>0</v>
      </c>
    </row>
    <row r="529" spans="3:3" hidden="1">
      <c r="C529" s="1">
        <f>Referências!D531</f>
        <v>0</v>
      </c>
    </row>
    <row r="530" spans="3:3" hidden="1">
      <c r="C530" s="1">
        <f>Referências!D532</f>
        <v>0</v>
      </c>
    </row>
    <row r="531" spans="3:3" hidden="1">
      <c r="C531" s="1">
        <f>Referências!D533</f>
        <v>0</v>
      </c>
    </row>
    <row r="532" spans="3:3" hidden="1">
      <c r="C532" s="1">
        <f>Referências!D534</f>
        <v>0</v>
      </c>
    </row>
    <row r="533" spans="3:3" hidden="1">
      <c r="C533" s="1">
        <f>Referências!D535</f>
        <v>0</v>
      </c>
    </row>
    <row r="534" spans="3:3" hidden="1">
      <c r="C534" s="1">
        <f>Referências!D536</f>
        <v>0</v>
      </c>
    </row>
    <row r="535" spans="3:3" hidden="1">
      <c r="C535" s="1">
        <f>Referências!D537</f>
        <v>0</v>
      </c>
    </row>
    <row r="536" spans="3:3" hidden="1">
      <c r="C536" s="1">
        <f>Referências!D538</f>
        <v>0</v>
      </c>
    </row>
    <row r="537" spans="3:3" hidden="1">
      <c r="C537" s="1">
        <f>Referências!D539</f>
        <v>0</v>
      </c>
    </row>
    <row r="538" spans="3:3" hidden="1">
      <c r="C538" s="1">
        <f>Referências!D540</f>
        <v>0</v>
      </c>
    </row>
    <row r="539" spans="3:3" hidden="1">
      <c r="C539" s="1">
        <f>Referências!D541</f>
        <v>0</v>
      </c>
    </row>
    <row r="540" spans="3:3" hidden="1">
      <c r="C540" s="1">
        <f>Referências!D542</f>
        <v>0</v>
      </c>
    </row>
    <row r="541" spans="3:3" hidden="1">
      <c r="C541" s="1">
        <f>Referências!D543</f>
        <v>0</v>
      </c>
    </row>
    <row r="542" spans="3:3" hidden="1">
      <c r="C542" s="1">
        <f>Referências!D544</f>
        <v>0</v>
      </c>
    </row>
    <row r="543" spans="3:3" hidden="1">
      <c r="C543" s="1">
        <f>Referências!D545</f>
        <v>0</v>
      </c>
    </row>
    <row r="544" spans="3:3" hidden="1">
      <c r="C544" s="1">
        <f>Referências!D546</f>
        <v>0</v>
      </c>
    </row>
    <row r="545" spans="3:3" hidden="1">
      <c r="C545" s="1">
        <f>Referências!D547</f>
        <v>0</v>
      </c>
    </row>
    <row r="546" spans="3:3" hidden="1">
      <c r="C546" s="1">
        <f>Referências!D548</f>
        <v>0</v>
      </c>
    </row>
    <row r="547" spans="3:3" hidden="1">
      <c r="C547" s="1">
        <f>Referências!D549</f>
        <v>0</v>
      </c>
    </row>
    <row r="548" spans="3:3" hidden="1">
      <c r="C548" s="1">
        <f>Referências!D550</f>
        <v>0</v>
      </c>
    </row>
    <row r="549" spans="3:3" hidden="1">
      <c r="C549" s="1">
        <f>Referências!D551</f>
        <v>0</v>
      </c>
    </row>
    <row r="550" spans="3:3" hidden="1">
      <c r="C550" s="1">
        <f>Referências!D552</f>
        <v>0</v>
      </c>
    </row>
    <row r="551" spans="3:3" hidden="1">
      <c r="C551" s="1">
        <f>Referências!D553</f>
        <v>0</v>
      </c>
    </row>
    <row r="552" spans="3:3" hidden="1">
      <c r="C552" s="1">
        <f>Referências!D554</f>
        <v>0</v>
      </c>
    </row>
    <row r="553" spans="3:3" hidden="1">
      <c r="C553" s="1">
        <f>Referências!D555</f>
        <v>0</v>
      </c>
    </row>
    <row r="554" spans="3:3" hidden="1">
      <c r="C554" s="1">
        <f>Referências!D556</f>
        <v>0</v>
      </c>
    </row>
    <row r="555" spans="3:3" hidden="1">
      <c r="C555" s="1">
        <f>Referências!D557</f>
        <v>0</v>
      </c>
    </row>
    <row r="556" spans="3:3" hidden="1">
      <c r="C556" s="1">
        <f>Referências!D558</f>
        <v>0</v>
      </c>
    </row>
    <row r="557" spans="3:3" hidden="1">
      <c r="C557" s="1">
        <f>Referências!D559</f>
        <v>0</v>
      </c>
    </row>
    <row r="558" spans="3:3" hidden="1">
      <c r="C558" s="1">
        <f>Referências!D560</f>
        <v>0</v>
      </c>
    </row>
    <row r="559" spans="3:3" hidden="1">
      <c r="C559" s="1">
        <f>Referências!D561</f>
        <v>0</v>
      </c>
    </row>
    <row r="560" spans="3:3" hidden="1">
      <c r="C560" s="1">
        <f>Referências!D562</f>
        <v>0</v>
      </c>
    </row>
    <row r="561" spans="3:3" hidden="1">
      <c r="C561" s="1">
        <f>Referências!D563</f>
        <v>0</v>
      </c>
    </row>
    <row r="562" spans="3:3" hidden="1">
      <c r="C562" s="1">
        <f>Referências!D564</f>
        <v>0</v>
      </c>
    </row>
    <row r="563" spans="3:3" hidden="1">
      <c r="C563" s="1">
        <f>Referências!D565</f>
        <v>0</v>
      </c>
    </row>
    <row r="564" spans="3:3" hidden="1">
      <c r="C564" s="1">
        <f>Referências!D566</f>
        <v>0</v>
      </c>
    </row>
    <row r="565" spans="3:3" hidden="1">
      <c r="C565" s="1">
        <f>Referências!D567</f>
        <v>0</v>
      </c>
    </row>
    <row r="566" spans="3:3" hidden="1">
      <c r="C566" s="1">
        <f>Referências!D568</f>
        <v>0</v>
      </c>
    </row>
    <row r="567" spans="3:3" hidden="1">
      <c r="C567" s="1">
        <f>Referências!D569</f>
        <v>0</v>
      </c>
    </row>
    <row r="568" spans="3:3" hidden="1">
      <c r="C568" s="1">
        <f>Referências!D570</f>
        <v>0</v>
      </c>
    </row>
    <row r="569" spans="3:3" hidden="1">
      <c r="C569" s="1">
        <f>Referências!D571</f>
        <v>0</v>
      </c>
    </row>
    <row r="570" spans="3:3" hidden="1">
      <c r="C570" s="1">
        <f>Referências!D572</f>
        <v>0</v>
      </c>
    </row>
    <row r="571" spans="3:3" hidden="1">
      <c r="C571" s="1">
        <f>Referências!D573</f>
        <v>0</v>
      </c>
    </row>
    <row r="572" spans="3:3" hidden="1">
      <c r="C572" s="1">
        <f>Referências!D574</f>
        <v>0</v>
      </c>
    </row>
    <row r="573" spans="3:3" hidden="1">
      <c r="C573" s="1">
        <f>Referências!D575</f>
        <v>0</v>
      </c>
    </row>
    <row r="574" spans="3:3" hidden="1">
      <c r="C574" s="1">
        <f>Referências!D576</f>
        <v>0</v>
      </c>
    </row>
    <row r="575" spans="3:3" hidden="1">
      <c r="C575" s="1">
        <f>Referências!D577</f>
        <v>0</v>
      </c>
    </row>
    <row r="576" spans="3:3" hidden="1">
      <c r="C576" s="1">
        <f>Referências!D578</f>
        <v>0</v>
      </c>
    </row>
    <row r="577" spans="3:3" hidden="1">
      <c r="C577" s="1">
        <f>Referências!D579</f>
        <v>0</v>
      </c>
    </row>
    <row r="578" spans="3:3" hidden="1">
      <c r="C578" s="1">
        <f>Referências!D580</f>
        <v>0</v>
      </c>
    </row>
    <row r="579" spans="3:3" hidden="1">
      <c r="C579" s="1">
        <f>Referências!D581</f>
        <v>0</v>
      </c>
    </row>
    <row r="580" spans="3:3" hidden="1">
      <c r="C580" s="1">
        <f>Referências!D582</f>
        <v>0</v>
      </c>
    </row>
    <row r="581" spans="3:3" hidden="1">
      <c r="C581" s="1">
        <f>Referências!D583</f>
        <v>0</v>
      </c>
    </row>
    <row r="582" spans="3:3" hidden="1">
      <c r="C582" s="1">
        <f>Referências!D584</f>
        <v>0</v>
      </c>
    </row>
    <row r="583" spans="3:3" hidden="1">
      <c r="C583" s="1">
        <f>Referências!D585</f>
        <v>0</v>
      </c>
    </row>
    <row r="584" spans="3:3" hidden="1">
      <c r="C584" s="1">
        <f>Referências!D586</f>
        <v>0</v>
      </c>
    </row>
    <row r="585" spans="3:3" hidden="1">
      <c r="C585" s="1">
        <f>Referências!D587</f>
        <v>0</v>
      </c>
    </row>
    <row r="586" spans="3:3" hidden="1">
      <c r="C586" s="1">
        <f>Referências!D588</f>
        <v>0</v>
      </c>
    </row>
    <row r="587" spans="3:3" hidden="1">
      <c r="C587" s="1">
        <f>Referências!D589</f>
        <v>0</v>
      </c>
    </row>
    <row r="588" spans="3:3" hidden="1">
      <c r="C588" s="1">
        <f>Referências!D590</f>
        <v>0</v>
      </c>
    </row>
    <row r="589" spans="3:3" hidden="1">
      <c r="C589" s="1">
        <f>Referências!D591</f>
        <v>0</v>
      </c>
    </row>
    <row r="590" spans="3:3" hidden="1">
      <c r="C590" s="1">
        <f>Referências!D592</f>
        <v>0</v>
      </c>
    </row>
    <row r="591" spans="3:3" hidden="1">
      <c r="C591" s="1">
        <f>Referências!D593</f>
        <v>0</v>
      </c>
    </row>
    <row r="592" spans="3:3" hidden="1">
      <c r="C592" s="1">
        <f>Referências!D594</f>
        <v>0</v>
      </c>
    </row>
    <row r="593" spans="3:3" hidden="1">
      <c r="C593" s="1">
        <f>Referências!D595</f>
        <v>0</v>
      </c>
    </row>
    <row r="594" spans="3:3" hidden="1">
      <c r="C594" s="1">
        <f>Referências!D596</f>
        <v>0</v>
      </c>
    </row>
    <row r="595" spans="3:3" hidden="1">
      <c r="C595" s="1">
        <f>Referências!D597</f>
        <v>0</v>
      </c>
    </row>
    <row r="596" spans="3:3" hidden="1">
      <c r="C596" s="1">
        <f>Referências!D598</f>
        <v>0</v>
      </c>
    </row>
    <row r="597" spans="3:3" hidden="1">
      <c r="C597" s="1">
        <f>Referências!D599</f>
        <v>0</v>
      </c>
    </row>
    <row r="598" spans="3:3" hidden="1">
      <c r="C598" s="1">
        <f>Referências!D600</f>
        <v>0</v>
      </c>
    </row>
    <row r="599" spans="3:3" hidden="1">
      <c r="C599" s="1">
        <f>Referências!D601</f>
        <v>0</v>
      </c>
    </row>
    <row r="600" spans="3:3" hidden="1">
      <c r="C600" s="1">
        <f>Referências!D602</f>
        <v>0</v>
      </c>
    </row>
    <row r="601" spans="3:3" hidden="1">
      <c r="C601" s="1">
        <f>Referências!D603</f>
        <v>0</v>
      </c>
    </row>
    <row r="602" spans="3:3" hidden="1">
      <c r="C602" s="1">
        <f>Referências!D604</f>
        <v>0</v>
      </c>
    </row>
    <row r="603" spans="3:3" hidden="1">
      <c r="C603" s="1">
        <f>Referências!D605</f>
        <v>0</v>
      </c>
    </row>
    <row r="604" spans="3:3" hidden="1">
      <c r="C604" s="1">
        <f>Referências!D606</f>
        <v>0</v>
      </c>
    </row>
    <row r="605" spans="3:3" hidden="1">
      <c r="C605" s="1">
        <f>Referências!D607</f>
        <v>0</v>
      </c>
    </row>
    <row r="606" spans="3:3" hidden="1">
      <c r="C606" s="1">
        <f>Referências!D608</f>
        <v>0</v>
      </c>
    </row>
    <row r="607" spans="3:3" hidden="1">
      <c r="C607" s="1">
        <f>Referências!D609</f>
        <v>0</v>
      </c>
    </row>
    <row r="608" spans="3:3" hidden="1">
      <c r="C608" s="1">
        <f>Referências!D610</f>
        <v>0</v>
      </c>
    </row>
    <row r="609" spans="3:3" hidden="1">
      <c r="C609" s="1">
        <f>Referências!D611</f>
        <v>0</v>
      </c>
    </row>
    <row r="610" spans="3:3" hidden="1">
      <c r="C610" s="1">
        <f>Referências!D612</f>
        <v>0</v>
      </c>
    </row>
    <row r="611" spans="3:3" hidden="1">
      <c r="C611" s="1">
        <f>Referências!D613</f>
        <v>0</v>
      </c>
    </row>
    <row r="612" spans="3:3" hidden="1">
      <c r="C612" s="1">
        <f>Referências!D614</f>
        <v>0</v>
      </c>
    </row>
    <row r="613" spans="3:3" hidden="1">
      <c r="C613" s="1">
        <f>Referências!D615</f>
        <v>0</v>
      </c>
    </row>
    <row r="614" spans="3:3" hidden="1">
      <c r="C614" s="1">
        <f>Referências!D616</f>
        <v>0</v>
      </c>
    </row>
    <row r="615" spans="3:3" hidden="1">
      <c r="C615" s="1">
        <f>Referências!D617</f>
        <v>0</v>
      </c>
    </row>
    <row r="616" spans="3:3" hidden="1">
      <c r="C616" s="1">
        <f>Referências!D618</f>
        <v>0</v>
      </c>
    </row>
    <row r="617" spans="3:3" hidden="1">
      <c r="C617" s="1">
        <f>Referências!D619</f>
        <v>0</v>
      </c>
    </row>
    <row r="618" spans="3:3" hidden="1">
      <c r="C618" s="1">
        <f>Referências!D620</f>
        <v>0</v>
      </c>
    </row>
    <row r="619" spans="3:3" hidden="1">
      <c r="C619" s="1">
        <f>Referências!D621</f>
        <v>0</v>
      </c>
    </row>
    <row r="620" spans="3:3" hidden="1">
      <c r="C620" s="1">
        <f>Referências!D622</f>
        <v>0</v>
      </c>
    </row>
    <row r="621" spans="3:3" hidden="1">
      <c r="C621" s="1">
        <f>Referências!D623</f>
        <v>0</v>
      </c>
    </row>
    <row r="622" spans="3:3" hidden="1">
      <c r="C622" s="1">
        <f>Referências!D624</f>
        <v>0</v>
      </c>
    </row>
    <row r="623" spans="3:3" hidden="1">
      <c r="C623" s="1">
        <f>Referências!D625</f>
        <v>0</v>
      </c>
    </row>
    <row r="624" spans="3:3" hidden="1">
      <c r="C624" s="1">
        <f>Referências!D626</f>
        <v>0</v>
      </c>
    </row>
    <row r="625" spans="3:3" hidden="1">
      <c r="C625" s="1">
        <f>Referências!D627</f>
        <v>0</v>
      </c>
    </row>
    <row r="626" spans="3:3" hidden="1">
      <c r="C626" s="1">
        <f>Referências!D628</f>
        <v>0</v>
      </c>
    </row>
    <row r="627" spans="3:3" hidden="1">
      <c r="C627" s="1">
        <f>Referências!D629</f>
        <v>0</v>
      </c>
    </row>
    <row r="628" spans="3:3" hidden="1">
      <c r="C628" s="1">
        <f>Referências!D630</f>
        <v>0</v>
      </c>
    </row>
    <row r="629" spans="3:3" hidden="1">
      <c r="C629" s="1">
        <f>Referências!D631</f>
        <v>0</v>
      </c>
    </row>
    <row r="630" spans="3:3" hidden="1">
      <c r="C630" s="1">
        <f>Referências!D632</f>
        <v>0</v>
      </c>
    </row>
    <row r="631" spans="3:3" hidden="1">
      <c r="C631" s="1">
        <f>Referências!D633</f>
        <v>0</v>
      </c>
    </row>
    <row r="632" spans="3:3" hidden="1">
      <c r="C632" s="1">
        <f>Referências!D634</f>
        <v>0</v>
      </c>
    </row>
    <row r="633" spans="3:3" hidden="1">
      <c r="C633" s="1">
        <f>Referências!D635</f>
        <v>0</v>
      </c>
    </row>
    <row r="634" spans="3:3" hidden="1">
      <c r="C634" s="1">
        <f>Referências!D636</f>
        <v>0</v>
      </c>
    </row>
    <row r="635" spans="3:3" hidden="1">
      <c r="C635" s="1">
        <f>Referências!D637</f>
        <v>0</v>
      </c>
    </row>
    <row r="636" spans="3:3" hidden="1">
      <c r="C636" s="1">
        <f>Referências!D638</f>
        <v>0</v>
      </c>
    </row>
    <row r="637" spans="3:3" hidden="1">
      <c r="C637" s="1">
        <f>Referências!D639</f>
        <v>0</v>
      </c>
    </row>
    <row r="638" spans="3:3" hidden="1">
      <c r="C638" s="1">
        <f>Referências!D640</f>
        <v>0</v>
      </c>
    </row>
    <row r="639" spans="3:3" hidden="1">
      <c r="C639" s="1">
        <f>Referências!D641</f>
        <v>0</v>
      </c>
    </row>
    <row r="640" spans="3:3" hidden="1">
      <c r="C640" s="1">
        <f>Referências!D642</f>
        <v>0</v>
      </c>
    </row>
    <row r="641" spans="3:3" hidden="1">
      <c r="C641" s="1">
        <f>Referências!D643</f>
        <v>0</v>
      </c>
    </row>
    <row r="642" spans="3:3" hidden="1">
      <c r="C642" s="1">
        <f>Referências!D644</f>
        <v>0</v>
      </c>
    </row>
    <row r="643" spans="3:3" hidden="1">
      <c r="C643" s="1">
        <f>Referências!D645</f>
        <v>0</v>
      </c>
    </row>
    <row r="644" spans="3:3" hidden="1">
      <c r="C644" s="1">
        <f>Referências!D646</f>
        <v>0</v>
      </c>
    </row>
    <row r="645" spans="3:3" hidden="1">
      <c r="C645" s="1">
        <f>Referências!D647</f>
        <v>0</v>
      </c>
    </row>
    <row r="646" spans="3:3" hidden="1">
      <c r="C646" s="1">
        <f>Referências!D648</f>
        <v>0</v>
      </c>
    </row>
    <row r="647" spans="3:3" hidden="1">
      <c r="C647" s="1">
        <f>Referências!D649</f>
        <v>0</v>
      </c>
    </row>
    <row r="648" spans="3:3" hidden="1">
      <c r="C648" s="1">
        <f>Referências!D650</f>
        <v>0</v>
      </c>
    </row>
    <row r="649" spans="3:3" hidden="1">
      <c r="C649" s="1">
        <f>Referências!D651</f>
        <v>0</v>
      </c>
    </row>
    <row r="650" spans="3:3" hidden="1">
      <c r="C650" s="1">
        <f>Referências!D652</f>
        <v>0</v>
      </c>
    </row>
    <row r="651" spans="3:3" hidden="1">
      <c r="C651" s="1">
        <f>Referências!D653</f>
        <v>0</v>
      </c>
    </row>
    <row r="652" spans="3:3" hidden="1">
      <c r="C652" s="1">
        <f>Referências!D654</f>
        <v>0</v>
      </c>
    </row>
    <row r="653" spans="3:3" hidden="1">
      <c r="C653" s="1">
        <f>Referências!D655</f>
        <v>0</v>
      </c>
    </row>
    <row r="654" spans="3:3" hidden="1">
      <c r="C654" s="1">
        <f>Referências!D656</f>
        <v>0</v>
      </c>
    </row>
    <row r="655" spans="3:3" hidden="1">
      <c r="C655" s="1">
        <f>Referências!D657</f>
        <v>0</v>
      </c>
    </row>
    <row r="656" spans="3:3" hidden="1">
      <c r="C656" s="1">
        <f>Referências!D658</f>
        <v>0</v>
      </c>
    </row>
    <row r="657" spans="3:3" hidden="1">
      <c r="C657" s="1">
        <f>Referências!D659</f>
        <v>0</v>
      </c>
    </row>
    <row r="658" spans="3:3" hidden="1">
      <c r="C658" s="1">
        <f>Referências!D660</f>
        <v>0</v>
      </c>
    </row>
    <row r="659" spans="3:3" hidden="1">
      <c r="C659" s="1">
        <f>Referências!D661</f>
        <v>0</v>
      </c>
    </row>
    <row r="660" spans="3:3" hidden="1">
      <c r="C660" s="1">
        <f>Referências!D662</f>
        <v>0</v>
      </c>
    </row>
    <row r="661" spans="3:3" hidden="1">
      <c r="C661" s="1">
        <f>Referências!D663</f>
        <v>0</v>
      </c>
    </row>
    <row r="662" spans="3:3" hidden="1">
      <c r="C662" s="1">
        <f>Referências!D664</f>
        <v>0</v>
      </c>
    </row>
    <row r="663" spans="3:3" hidden="1">
      <c r="C663" s="1">
        <f>Referências!D665</f>
        <v>0</v>
      </c>
    </row>
    <row r="664" spans="3:3" hidden="1">
      <c r="C664" s="1">
        <f>Referências!D666</f>
        <v>0</v>
      </c>
    </row>
    <row r="665" spans="3:3" hidden="1">
      <c r="C665" s="1">
        <f>Referências!D667</f>
        <v>0</v>
      </c>
    </row>
    <row r="666" spans="3:3" hidden="1">
      <c r="C666" s="1">
        <f>Referências!D668</f>
        <v>0</v>
      </c>
    </row>
    <row r="667" spans="3:3" hidden="1">
      <c r="C667" s="1">
        <f>Referências!D669</f>
        <v>0</v>
      </c>
    </row>
    <row r="668" spans="3:3" hidden="1">
      <c r="C668" s="1">
        <f>Referências!D670</f>
        <v>0</v>
      </c>
    </row>
    <row r="669" spans="3:3" hidden="1">
      <c r="C669" s="1">
        <f>Referências!D671</f>
        <v>0</v>
      </c>
    </row>
    <row r="670" spans="3:3" hidden="1">
      <c r="C670" s="1">
        <f>Referências!D672</f>
        <v>0</v>
      </c>
    </row>
    <row r="671" spans="3:3" hidden="1">
      <c r="C671" s="1">
        <f>Referências!D673</f>
        <v>0</v>
      </c>
    </row>
    <row r="672" spans="3:3" hidden="1">
      <c r="C672" s="1">
        <f>Referências!D674</f>
        <v>0</v>
      </c>
    </row>
    <row r="673" spans="3:3" hidden="1">
      <c r="C673" s="1">
        <f>Referências!D675</f>
        <v>0</v>
      </c>
    </row>
    <row r="674" spans="3:3" hidden="1">
      <c r="C674" s="1">
        <f>Referências!D676</f>
        <v>0</v>
      </c>
    </row>
    <row r="675" spans="3:3" hidden="1">
      <c r="C675" s="1">
        <f>Referências!D677</f>
        <v>0</v>
      </c>
    </row>
    <row r="676" spans="3:3" hidden="1">
      <c r="C676" s="1">
        <f>Referências!D678</f>
        <v>0</v>
      </c>
    </row>
    <row r="677" spans="3:3" hidden="1">
      <c r="C677" s="1">
        <f>Referências!D679</f>
        <v>0</v>
      </c>
    </row>
    <row r="678" spans="3:3" hidden="1">
      <c r="C678" s="1">
        <f>Referências!D680</f>
        <v>0</v>
      </c>
    </row>
    <row r="679" spans="3:3" hidden="1">
      <c r="C679" s="1">
        <f>Referências!D681</f>
        <v>0</v>
      </c>
    </row>
    <row r="680" spans="3:3" hidden="1">
      <c r="C680" s="1">
        <f>Referências!D682</f>
        <v>0</v>
      </c>
    </row>
    <row r="681" spans="3:3" hidden="1">
      <c r="C681" s="1">
        <f>Referências!D683</f>
        <v>0</v>
      </c>
    </row>
    <row r="682" spans="3:3" hidden="1">
      <c r="C682" s="1">
        <f>Referências!D684</f>
        <v>0</v>
      </c>
    </row>
    <row r="683" spans="3:3" hidden="1">
      <c r="C683" s="1">
        <f>Referências!D685</f>
        <v>0</v>
      </c>
    </row>
    <row r="684" spans="3:3" hidden="1">
      <c r="C684" s="1">
        <f>Referências!D686</f>
        <v>0</v>
      </c>
    </row>
    <row r="685" spans="3:3" hidden="1">
      <c r="C685" s="1">
        <f>Referências!D687</f>
        <v>0</v>
      </c>
    </row>
    <row r="686" spans="3:3" hidden="1">
      <c r="C686" s="1">
        <f>Referências!D688</f>
        <v>0</v>
      </c>
    </row>
    <row r="687" spans="3:3" hidden="1">
      <c r="C687" s="1">
        <f>Referências!D689</f>
        <v>0</v>
      </c>
    </row>
    <row r="688" spans="3:3" hidden="1">
      <c r="C688" s="1">
        <f>Referências!D690</f>
        <v>0</v>
      </c>
    </row>
    <row r="689" spans="3:3" hidden="1">
      <c r="C689" s="1">
        <f>Referências!D691</f>
        <v>0</v>
      </c>
    </row>
    <row r="690" spans="3:3" hidden="1">
      <c r="C690" s="1">
        <f>Referências!D692</f>
        <v>0</v>
      </c>
    </row>
    <row r="691" spans="3:3" hidden="1">
      <c r="C691" s="1">
        <f>Referências!D693</f>
        <v>0</v>
      </c>
    </row>
    <row r="692" spans="3:3" hidden="1">
      <c r="C692" s="1">
        <f>Referências!D694</f>
        <v>0</v>
      </c>
    </row>
    <row r="693" spans="3:3" hidden="1">
      <c r="C693" s="1">
        <f>Referências!D695</f>
        <v>0</v>
      </c>
    </row>
    <row r="694" spans="3:3" hidden="1">
      <c r="C694" s="1">
        <f>Referências!D696</f>
        <v>0</v>
      </c>
    </row>
    <row r="695" spans="3:3" hidden="1">
      <c r="C695" s="1">
        <f>Referências!D697</f>
        <v>0</v>
      </c>
    </row>
    <row r="696" spans="3:3" hidden="1">
      <c r="C696" s="1">
        <f>Referências!D698</f>
        <v>0</v>
      </c>
    </row>
    <row r="697" spans="3:3" hidden="1">
      <c r="C697" s="1">
        <f>Referências!D699</f>
        <v>0</v>
      </c>
    </row>
    <row r="698" spans="3:3" hidden="1">
      <c r="C698" s="1">
        <f>Referências!D700</f>
        <v>0</v>
      </c>
    </row>
    <row r="699" spans="3:3" hidden="1">
      <c r="C699" s="1">
        <f>Referências!D701</f>
        <v>0</v>
      </c>
    </row>
    <row r="700" spans="3:3" hidden="1">
      <c r="C700" s="1">
        <f>Referências!D702</f>
        <v>0</v>
      </c>
    </row>
    <row r="701" spans="3:3" hidden="1">
      <c r="C701" s="1">
        <f>Referências!D703</f>
        <v>0</v>
      </c>
    </row>
    <row r="702" spans="3:3" hidden="1">
      <c r="C702" s="1">
        <f>Referências!D704</f>
        <v>0</v>
      </c>
    </row>
    <row r="703" spans="3:3" hidden="1">
      <c r="C703" s="1">
        <f>Referências!D705</f>
        <v>0</v>
      </c>
    </row>
    <row r="704" spans="3:3" hidden="1">
      <c r="C704" s="1">
        <f>Referências!D706</f>
        <v>0</v>
      </c>
    </row>
    <row r="705" spans="3:3" hidden="1">
      <c r="C705" s="1">
        <f>Referências!D707</f>
        <v>0</v>
      </c>
    </row>
    <row r="706" spans="3:3" hidden="1">
      <c r="C706" s="1">
        <f>Referências!D708</f>
        <v>0</v>
      </c>
    </row>
    <row r="707" spans="3:3" hidden="1">
      <c r="C707" s="1">
        <f>Referências!D709</f>
        <v>0</v>
      </c>
    </row>
    <row r="708" spans="3:3" hidden="1">
      <c r="C708" s="1">
        <f>Referências!D710</f>
        <v>0</v>
      </c>
    </row>
    <row r="709" spans="3:3" hidden="1">
      <c r="C709" s="1">
        <f>Referências!D711</f>
        <v>0</v>
      </c>
    </row>
    <row r="710" spans="3:3" hidden="1">
      <c r="C710" s="1">
        <f>Referências!D712</f>
        <v>0</v>
      </c>
    </row>
    <row r="711" spans="3:3" hidden="1">
      <c r="C711" s="1">
        <f>Referências!D713</f>
        <v>0</v>
      </c>
    </row>
    <row r="712" spans="3:3" hidden="1">
      <c r="C712" s="1">
        <f>Referências!D714</f>
        <v>0</v>
      </c>
    </row>
    <row r="713" spans="3:3" hidden="1">
      <c r="C713" s="1">
        <f>Referências!D715</f>
        <v>0</v>
      </c>
    </row>
    <row r="714" spans="3:3" hidden="1">
      <c r="C714" s="1">
        <f>Referências!D716</f>
        <v>0</v>
      </c>
    </row>
    <row r="715" spans="3:3" hidden="1">
      <c r="C715" s="1">
        <f>Referências!D717</f>
        <v>0</v>
      </c>
    </row>
    <row r="716" spans="3:3" hidden="1">
      <c r="C716" s="1">
        <f>Referências!D718</f>
        <v>0</v>
      </c>
    </row>
    <row r="717" spans="3:3" hidden="1">
      <c r="C717" s="1">
        <f>Referências!D719</f>
        <v>0</v>
      </c>
    </row>
    <row r="718" spans="3:3" hidden="1">
      <c r="C718" s="1">
        <f>Referências!D720</f>
        <v>0</v>
      </c>
    </row>
    <row r="719" spans="3:3" hidden="1">
      <c r="C719" s="1">
        <f>Referências!D721</f>
        <v>0</v>
      </c>
    </row>
    <row r="720" spans="3:3" hidden="1">
      <c r="C720" s="1">
        <f>Referências!D722</f>
        <v>0</v>
      </c>
    </row>
    <row r="721" spans="3:3" hidden="1">
      <c r="C721" s="1">
        <f>Referências!D723</f>
        <v>0</v>
      </c>
    </row>
    <row r="722" spans="3:3" hidden="1">
      <c r="C722" s="1">
        <f>Referências!D724</f>
        <v>0</v>
      </c>
    </row>
    <row r="723" spans="3:3" hidden="1">
      <c r="C723" s="1">
        <f>Referências!D725</f>
        <v>0</v>
      </c>
    </row>
    <row r="724" spans="3:3" hidden="1">
      <c r="C724" s="1">
        <f>Referências!D726</f>
        <v>0</v>
      </c>
    </row>
    <row r="725" spans="3:3" hidden="1">
      <c r="C725" s="1">
        <f>Referências!D727</f>
        <v>0</v>
      </c>
    </row>
    <row r="726" spans="3:3" hidden="1">
      <c r="C726" s="1">
        <f>Referências!D728</f>
        <v>0</v>
      </c>
    </row>
    <row r="727" spans="3:3" hidden="1">
      <c r="C727" s="1">
        <f>Referências!D729</f>
        <v>0</v>
      </c>
    </row>
    <row r="728" spans="3:3" hidden="1">
      <c r="C728" s="1">
        <f>Referências!D730</f>
        <v>0</v>
      </c>
    </row>
    <row r="729" spans="3:3" hidden="1">
      <c r="C729" s="1">
        <f>Referências!D731</f>
        <v>0</v>
      </c>
    </row>
    <row r="730" spans="3:3" hidden="1">
      <c r="C730" s="1">
        <f>Referências!D732</f>
        <v>0</v>
      </c>
    </row>
    <row r="731" spans="3:3" hidden="1">
      <c r="C731" s="1">
        <f>Referências!D733</f>
        <v>0</v>
      </c>
    </row>
    <row r="732" spans="3:3" hidden="1">
      <c r="C732" s="1">
        <f>Referências!D734</f>
        <v>0</v>
      </c>
    </row>
    <row r="733" spans="3:3" hidden="1">
      <c r="C733" s="1">
        <f>Referências!D735</f>
        <v>0</v>
      </c>
    </row>
    <row r="734" spans="3:3" hidden="1">
      <c r="C734" s="1">
        <f>Referências!D736</f>
        <v>0</v>
      </c>
    </row>
    <row r="735" spans="3:3" hidden="1">
      <c r="C735" s="1">
        <f>Referências!D737</f>
        <v>0</v>
      </c>
    </row>
    <row r="736" spans="3:3" hidden="1">
      <c r="C736" s="1">
        <f>Referências!D738</f>
        <v>0</v>
      </c>
    </row>
    <row r="737" spans="3:3" hidden="1">
      <c r="C737" s="1">
        <f>Referências!D739</f>
        <v>0</v>
      </c>
    </row>
    <row r="738" spans="3:3" hidden="1">
      <c r="C738" s="1">
        <f>Referências!D740</f>
        <v>0</v>
      </c>
    </row>
    <row r="739" spans="3:3" hidden="1">
      <c r="C739" s="1">
        <f>Referências!D741</f>
        <v>0</v>
      </c>
    </row>
    <row r="740" spans="3:3" hidden="1">
      <c r="C740" s="1">
        <f>Referências!D742</f>
        <v>0</v>
      </c>
    </row>
    <row r="741" spans="3:3" hidden="1">
      <c r="C741" s="1">
        <f>Referências!D743</f>
        <v>0</v>
      </c>
    </row>
    <row r="742" spans="3:3" hidden="1">
      <c r="C742" s="1">
        <f>Referências!D744</f>
        <v>0</v>
      </c>
    </row>
    <row r="743" spans="3:3" hidden="1">
      <c r="C743" s="1">
        <f>Referências!D745</f>
        <v>0</v>
      </c>
    </row>
    <row r="744" spans="3:3" hidden="1">
      <c r="C744" s="1">
        <f>Referências!D746</f>
        <v>0</v>
      </c>
    </row>
    <row r="745" spans="3:3" hidden="1">
      <c r="C745" s="1">
        <f>Referências!D747</f>
        <v>0</v>
      </c>
    </row>
    <row r="746" spans="3:3" hidden="1">
      <c r="C746" s="1">
        <f>Referências!D748</f>
        <v>0</v>
      </c>
    </row>
    <row r="747" spans="3:3" hidden="1">
      <c r="C747" s="1">
        <f>Referências!D749</f>
        <v>0</v>
      </c>
    </row>
    <row r="748" spans="3:3" hidden="1">
      <c r="C748" s="1">
        <f>Referências!D750</f>
        <v>0</v>
      </c>
    </row>
    <row r="749" spans="3:3" hidden="1">
      <c r="C749" s="1">
        <f>Referências!D751</f>
        <v>0</v>
      </c>
    </row>
    <row r="750" spans="3:3" hidden="1">
      <c r="C750" s="1">
        <f>Referências!D752</f>
        <v>0</v>
      </c>
    </row>
    <row r="751" spans="3:3" hidden="1">
      <c r="C751" s="1">
        <f>Referências!D753</f>
        <v>0</v>
      </c>
    </row>
    <row r="752" spans="3:3" hidden="1">
      <c r="C752" s="1">
        <f>Referências!D754</f>
        <v>0</v>
      </c>
    </row>
    <row r="753" spans="3:3" hidden="1">
      <c r="C753" s="1">
        <f>Referências!D755</f>
        <v>0</v>
      </c>
    </row>
    <row r="754" spans="3:3" hidden="1">
      <c r="C754" s="1">
        <f>Referências!D756</f>
        <v>0</v>
      </c>
    </row>
    <row r="755" spans="3:3" hidden="1">
      <c r="C755" s="1">
        <f>Referências!D757</f>
        <v>0</v>
      </c>
    </row>
    <row r="756" spans="3:3" hidden="1">
      <c r="C756" s="1">
        <f>Referências!D758</f>
        <v>0</v>
      </c>
    </row>
    <row r="757" spans="3:3" hidden="1">
      <c r="C757" s="1">
        <f>Referências!D759</f>
        <v>0</v>
      </c>
    </row>
    <row r="758" spans="3:3" hidden="1">
      <c r="C758" s="1">
        <f>Referências!D760</f>
        <v>0</v>
      </c>
    </row>
    <row r="759" spans="3:3" hidden="1">
      <c r="C759" s="1">
        <f>Referências!D761</f>
        <v>0</v>
      </c>
    </row>
    <row r="760" spans="3:3" hidden="1">
      <c r="C760" s="1">
        <f>Referências!D762</f>
        <v>0</v>
      </c>
    </row>
    <row r="761" spans="3:3" hidden="1">
      <c r="C761" s="1">
        <f>Referências!D763</f>
        <v>0</v>
      </c>
    </row>
    <row r="762" spans="3:3" hidden="1">
      <c r="C762" s="1">
        <f>Referências!D764</f>
        <v>0</v>
      </c>
    </row>
    <row r="763" spans="3:3" hidden="1">
      <c r="C763" s="1">
        <f>Referências!D765</f>
        <v>0</v>
      </c>
    </row>
    <row r="764" spans="3:3" hidden="1">
      <c r="C764" s="1">
        <f>Referências!D766</f>
        <v>0</v>
      </c>
    </row>
    <row r="765" spans="3:3" hidden="1">
      <c r="C765" s="1">
        <f>Referências!D767</f>
        <v>0</v>
      </c>
    </row>
    <row r="766" spans="3:3" hidden="1">
      <c r="C766" s="1">
        <f>Referências!D768</f>
        <v>0</v>
      </c>
    </row>
    <row r="767" spans="3:3" hidden="1">
      <c r="C767" s="1">
        <f>Referências!D769</f>
        <v>0</v>
      </c>
    </row>
    <row r="768" spans="3:3" hidden="1">
      <c r="C768" s="1">
        <f>Referências!D770</f>
        <v>0</v>
      </c>
    </row>
    <row r="769" spans="3:3" hidden="1">
      <c r="C769" s="1">
        <f>Referências!D771</f>
        <v>0</v>
      </c>
    </row>
    <row r="770" spans="3:3" hidden="1">
      <c r="C770" s="1">
        <f>Referências!D772</f>
        <v>0</v>
      </c>
    </row>
    <row r="771" spans="3:3" hidden="1">
      <c r="C771" s="1">
        <f>Referências!D773</f>
        <v>0</v>
      </c>
    </row>
    <row r="772" spans="3:3" hidden="1">
      <c r="C772" s="1">
        <f>Referências!D774</f>
        <v>0</v>
      </c>
    </row>
    <row r="773" spans="3:3" hidden="1">
      <c r="C773" s="1">
        <f>Referências!D775</f>
        <v>0</v>
      </c>
    </row>
    <row r="774" spans="3:3" hidden="1">
      <c r="C774" s="1">
        <f>Referências!D776</f>
        <v>0</v>
      </c>
    </row>
    <row r="775" spans="3:3" hidden="1">
      <c r="C775" s="1">
        <f>Referências!D777</f>
        <v>0</v>
      </c>
    </row>
    <row r="776" spans="3:3" hidden="1">
      <c r="C776" s="1">
        <f>Referências!D778</f>
        <v>0</v>
      </c>
    </row>
    <row r="777" spans="3:3" hidden="1">
      <c r="C777" s="1">
        <f>Referências!D779</f>
        <v>0</v>
      </c>
    </row>
    <row r="778" spans="3:3" hidden="1">
      <c r="C778" s="1">
        <f>Referências!D780</f>
        <v>0</v>
      </c>
    </row>
    <row r="779" spans="3:3" hidden="1">
      <c r="C779" s="1">
        <f>Referências!D781</f>
        <v>0</v>
      </c>
    </row>
    <row r="780" spans="3:3" hidden="1">
      <c r="C780" s="1">
        <f>Referências!D782</f>
        <v>0</v>
      </c>
    </row>
    <row r="781" spans="3:3" hidden="1">
      <c r="C781" s="1">
        <f>Referências!D783</f>
        <v>0</v>
      </c>
    </row>
    <row r="782" spans="3:3" hidden="1">
      <c r="C782" s="1">
        <f>Referências!D784</f>
        <v>0</v>
      </c>
    </row>
    <row r="783" spans="3:3" hidden="1">
      <c r="C783" s="1">
        <f>Referências!D785</f>
        <v>0</v>
      </c>
    </row>
    <row r="784" spans="3:3" hidden="1">
      <c r="C784" s="1">
        <f>Referências!D786</f>
        <v>0</v>
      </c>
    </row>
    <row r="785" spans="3:3" hidden="1">
      <c r="C785" s="1">
        <f>Referências!D787</f>
        <v>0</v>
      </c>
    </row>
    <row r="786" spans="3:3" hidden="1">
      <c r="C786" s="1">
        <f>Referências!D788</f>
        <v>0</v>
      </c>
    </row>
    <row r="787" spans="3:3" hidden="1">
      <c r="C787" s="1">
        <f>Referências!D789</f>
        <v>0</v>
      </c>
    </row>
    <row r="788" spans="3:3" hidden="1">
      <c r="C788" s="1">
        <f>Referências!D790</f>
        <v>0</v>
      </c>
    </row>
    <row r="789" spans="3:3" hidden="1">
      <c r="C789" s="1">
        <f>Referências!D791</f>
        <v>0</v>
      </c>
    </row>
    <row r="790" spans="3:3" hidden="1">
      <c r="C790" s="1">
        <f>Referências!D792</f>
        <v>0</v>
      </c>
    </row>
    <row r="791" spans="3:3" hidden="1">
      <c r="C791" s="1">
        <f>Referências!D793</f>
        <v>0</v>
      </c>
    </row>
    <row r="792" spans="3:3" hidden="1">
      <c r="C792" s="1">
        <f>Referências!D794</f>
        <v>0</v>
      </c>
    </row>
    <row r="793" spans="3:3" hidden="1">
      <c r="C793" s="1">
        <f>Referências!D795</f>
        <v>0</v>
      </c>
    </row>
    <row r="794" spans="3:3" hidden="1">
      <c r="C794" s="1">
        <f>Referências!D796</f>
        <v>0</v>
      </c>
    </row>
    <row r="795" spans="3:3" hidden="1">
      <c r="C795" s="1">
        <f>Referências!D797</f>
        <v>0</v>
      </c>
    </row>
    <row r="796" spans="3:3" hidden="1">
      <c r="C796" s="1">
        <f>Referências!D798</f>
        <v>0</v>
      </c>
    </row>
    <row r="797" spans="3:3" hidden="1">
      <c r="C797" s="1">
        <f>Referências!D799</f>
        <v>0</v>
      </c>
    </row>
    <row r="798" spans="3:3" hidden="1">
      <c r="C798" s="1">
        <f>Referências!D800</f>
        <v>0</v>
      </c>
    </row>
    <row r="799" spans="3:3" hidden="1">
      <c r="C799" s="1">
        <f>Referências!D801</f>
        <v>0</v>
      </c>
    </row>
    <row r="800" spans="3:3" hidden="1">
      <c r="C800" s="1">
        <f>Referências!D802</f>
        <v>0</v>
      </c>
    </row>
    <row r="801" spans="3:3" hidden="1">
      <c r="C801" s="1">
        <f>Referências!D803</f>
        <v>0</v>
      </c>
    </row>
    <row r="802" spans="3:3" hidden="1">
      <c r="C802" s="1">
        <f>Referências!D804</f>
        <v>0</v>
      </c>
    </row>
    <row r="803" spans="3:3" hidden="1">
      <c r="C803" s="1">
        <f>Referências!D805</f>
        <v>0</v>
      </c>
    </row>
    <row r="804" spans="3:3" hidden="1">
      <c r="C804" s="1">
        <f>Referências!D806</f>
        <v>0</v>
      </c>
    </row>
    <row r="805" spans="3:3" hidden="1">
      <c r="C805" s="1">
        <f>Referências!D807</f>
        <v>0</v>
      </c>
    </row>
    <row r="806" spans="3:3" hidden="1">
      <c r="C806" s="1">
        <f>Referências!D808</f>
        <v>0</v>
      </c>
    </row>
    <row r="807" spans="3:3" hidden="1">
      <c r="C807" s="1">
        <f>Referências!D809</f>
        <v>0</v>
      </c>
    </row>
    <row r="808" spans="3:3" hidden="1">
      <c r="C808" s="1">
        <f>Referências!D810</f>
        <v>0</v>
      </c>
    </row>
    <row r="809" spans="3:3" hidden="1">
      <c r="C809" s="1">
        <f>Referências!D811</f>
        <v>0</v>
      </c>
    </row>
    <row r="810" spans="3:3" hidden="1">
      <c r="C810" s="1">
        <f>Referências!D812</f>
        <v>0</v>
      </c>
    </row>
    <row r="811" spans="3:3" hidden="1">
      <c r="C811" s="1">
        <f>Referências!D813</f>
        <v>0</v>
      </c>
    </row>
    <row r="812" spans="3:3" hidden="1">
      <c r="C812" s="1">
        <f>Referências!D814</f>
        <v>0</v>
      </c>
    </row>
    <row r="813" spans="3:3" hidden="1">
      <c r="C813" s="1">
        <f>Referências!D815</f>
        <v>0</v>
      </c>
    </row>
    <row r="814" spans="3:3" hidden="1">
      <c r="C814" s="1">
        <f>Referências!D816</f>
        <v>0</v>
      </c>
    </row>
    <row r="815" spans="3:3" hidden="1">
      <c r="C815" s="1">
        <f>Referências!D817</f>
        <v>0</v>
      </c>
    </row>
    <row r="816" spans="3:3" hidden="1">
      <c r="C816" s="1">
        <f>Referências!D818</f>
        <v>0</v>
      </c>
    </row>
    <row r="817" spans="3:3" hidden="1">
      <c r="C817" s="1">
        <f>Referências!D819</f>
        <v>0</v>
      </c>
    </row>
    <row r="818" spans="3:3" hidden="1">
      <c r="C818" s="1">
        <f>Referências!D820</f>
        <v>0</v>
      </c>
    </row>
    <row r="819" spans="3:3" hidden="1">
      <c r="C819" s="1">
        <f>Referências!D821</f>
        <v>0</v>
      </c>
    </row>
    <row r="820" spans="3:3" hidden="1">
      <c r="C820" s="1">
        <f>Referências!D822</f>
        <v>0</v>
      </c>
    </row>
    <row r="821" spans="3:3" hidden="1">
      <c r="C821" s="1">
        <f>Referências!D823</f>
        <v>0</v>
      </c>
    </row>
    <row r="822" spans="3:3" hidden="1">
      <c r="C822" s="1">
        <f>Referências!D824</f>
        <v>0</v>
      </c>
    </row>
    <row r="823" spans="3:3" hidden="1">
      <c r="C823" s="1">
        <f>Referências!D825</f>
        <v>0</v>
      </c>
    </row>
    <row r="824" spans="3:3" hidden="1">
      <c r="C824" s="1">
        <f>Referências!D826</f>
        <v>0</v>
      </c>
    </row>
    <row r="825" spans="3:3" hidden="1">
      <c r="C825" s="1">
        <f>Referências!D827</f>
        <v>0</v>
      </c>
    </row>
    <row r="826" spans="3:3" hidden="1">
      <c r="C826" s="1">
        <f>Referências!D828</f>
        <v>0</v>
      </c>
    </row>
    <row r="827" spans="3:3" hidden="1">
      <c r="C827" s="1">
        <f>Referências!D829</f>
        <v>0</v>
      </c>
    </row>
    <row r="828" spans="3:3" hidden="1">
      <c r="C828" s="1">
        <f>Referências!D830</f>
        <v>0</v>
      </c>
    </row>
    <row r="829" spans="3:3" hidden="1">
      <c r="C829" s="1">
        <f>Referências!D831</f>
        <v>0</v>
      </c>
    </row>
    <row r="830" spans="3:3" hidden="1">
      <c r="C830" s="1">
        <f>Referências!D832</f>
        <v>0</v>
      </c>
    </row>
    <row r="831" spans="3:3" hidden="1">
      <c r="C831" s="1">
        <f>Referências!D833</f>
        <v>0</v>
      </c>
    </row>
    <row r="832" spans="3:3" hidden="1">
      <c r="C832" s="1">
        <f>Referências!D834</f>
        <v>0</v>
      </c>
    </row>
    <row r="833" spans="3:3" hidden="1">
      <c r="C833" s="1">
        <f>Referências!D835</f>
        <v>0</v>
      </c>
    </row>
    <row r="834" spans="3:3" hidden="1">
      <c r="C834" s="1">
        <f>Referências!D836</f>
        <v>0</v>
      </c>
    </row>
    <row r="835" spans="3:3" hidden="1">
      <c r="C835" s="1">
        <f>Referências!D837</f>
        <v>0</v>
      </c>
    </row>
    <row r="836" spans="3:3" hidden="1">
      <c r="C836" s="1">
        <f>Referências!D838</f>
        <v>0</v>
      </c>
    </row>
    <row r="837" spans="3:3" hidden="1">
      <c r="C837" s="1">
        <f>Referências!D839</f>
        <v>0</v>
      </c>
    </row>
    <row r="838" spans="3:3" hidden="1">
      <c r="C838" s="1">
        <f>Referências!D840</f>
        <v>0</v>
      </c>
    </row>
    <row r="839" spans="3:3" hidden="1">
      <c r="C839" s="1">
        <f>Referências!D841</f>
        <v>0</v>
      </c>
    </row>
    <row r="840" spans="3:3" hidden="1">
      <c r="C840" s="1">
        <f>Referências!D842</f>
        <v>0</v>
      </c>
    </row>
    <row r="841" spans="3:3" hidden="1">
      <c r="C841" s="1">
        <f>Referências!D843</f>
        <v>0</v>
      </c>
    </row>
    <row r="842" spans="3:3" hidden="1">
      <c r="C842" s="1">
        <f>Referências!D844</f>
        <v>0</v>
      </c>
    </row>
    <row r="843" spans="3:3" hidden="1">
      <c r="C843" s="1">
        <f>Referências!D845</f>
        <v>0</v>
      </c>
    </row>
    <row r="844" spans="3:3" hidden="1">
      <c r="C844" s="1">
        <f>Referências!D846</f>
        <v>0</v>
      </c>
    </row>
    <row r="845" spans="3:3" hidden="1">
      <c r="C845" s="1">
        <f>Referências!D847</f>
        <v>0</v>
      </c>
    </row>
    <row r="846" spans="3:3" hidden="1">
      <c r="C846" s="1">
        <f>Referências!D848</f>
        <v>0</v>
      </c>
    </row>
    <row r="847" spans="3:3" hidden="1">
      <c r="C847" s="1">
        <f>Referências!D849</f>
        <v>0</v>
      </c>
    </row>
    <row r="848" spans="3:3" hidden="1">
      <c r="C848" s="1">
        <f>Referências!D850</f>
        <v>0</v>
      </c>
    </row>
    <row r="849" spans="3:3" hidden="1">
      <c r="C849" s="1">
        <f>Referências!D851</f>
        <v>0</v>
      </c>
    </row>
    <row r="850" spans="3:3" hidden="1">
      <c r="C850" s="1">
        <f>Referências!D852</f>
        <v>0</v>
      </c>
    </row>
    <row r="851" spans="3:3" hidden="1">
      <c r="C851" s="1">
        <f>Referências!D853</f>
        <v>0</v>
      </c>
    </row>
    <row r="852" spans="3:3" hidden="1">
      <c r="C852" s="1">
        <f>Referências!D854</f>
        <v>0</v>
      </c>
    </row>
    <row r="853" spans="3:3" hidden="1">
      <c r="C853" s="1">
        <f>Referências!D855</f>
        <v>0</v>
      </c>
    </row>
    <row r="854" spans="3:3" hidden="1">
      <c r="C854" s="1">
        <f>Referências!D856</f>
        <v>0</v>
      </c>
    </row>
    <row r="855" spans="3:3" hidden="1">
      <c r="C855" s="1">
        <f>Referências!D857</f>
        <v>0</v>
      </c>
    </row>
    <row r="856" spans="3:3" hidden="1">
      <c r="C856" s="1">
        <f>Referências!D858</f>
        <v>0</v>
      </c>
    </row>
    <row r="857" spans="3:3" hidden="1">
      <c r="C857" s="1">
        <f>Referências!D859</f>
        <v>0</v>
      </c>
    </row>
    <row r="858" spans="3:3" hidden="1">
      <c r="C858" s="1">
        <f>Referências!D860</f>
        <v>0</v>
      </c>
    </row>
    <row r="859" spans="3:3" hidden="1">
      <c r="C859" s="1">
        <f>Referências!D861</f>
        <v>0</v>
      </c>
    </row>
    <row r="860" spans="3:3" hidden="1">
      <c r="C860" s="1">
        <f>Referências!D862</f>
        <v>0</v>
      </c>
    </row>
    <row r="861" spans="3:3" hidden="1">
      <c r="C861" s="1">
        <f>Referências!D863</f>
        <v>0</v>
      </c>
    </row>
    <row r="862" spans="3:3" hidden="1">
      <c r="C862" s="1">
        <f>Referências!D864</f>
        <v>0</v>
      </c>
    </row>
    <row r="863" spans="3:3" hidden="1">
      <c r="C863" s="1">
        <f>Referências!D865</f>
        <v>0</v>
      </c>
    </row>
    <row r="864" spans="3:3" hidden="1">
      <c r="C864" s="1">
        <f>Referências!D866</f>
        <v>0</v>
      </c>
    </row>
    <row r="865" spans="3:3" hidden="1">
      <c r="C865" s="1">
        <f>Referências!D867</f>
        <v>0</v>
      </c>
    </row>
    <row r="866" spans="3:3" hidden="1">
      <c r="C866" s="1">
        <f>Referências!D868</f>
        <v>0</v>
      </c>
    </row>
    <row r="867" spans="3:3" hidden="1">
      <c r="C867" s="1">
        <f>Referências!D869</f>
        <v>0</v>
      </c>
    </row>
    <row r="868" spans="3:3" hidden="1">
      <c r="C868" s="1">
        <f>Referências!D870</f>
        <v>0</v>
      </c>
    </row>
    <row r="869" spans="3:3" hidden="1">
      <c r="C869" s="1">
        <f>Referências!D871</f>
        <v>0</v>
      </c>
    </row>
    <row r="870" spans="3:3" hidden="1">
      <c r="C870" s="1">
        <f>Referências!D872</f>
        <v>0</v>
      </c>
    </row>
    <row r="871" spans="3:3" hidden="1">
      <c r="C871" s="1">
        <f>Referências!D873</f>
        <v>0</v>
      </c>
    </row>
    <row r="872" spans="3:3" hidden="1">
      <c r="C872" s="1">
        <f>Referências!D874</f>
        <v>0</v>
      </c>
    </row>
    <row r="873" spans="3:3" hidden="1">
      <c r="C873" s="1">
        <f>Referências!D875</f>
        <v>0</v>
      </c>
    </row>
    <row r="874" spans="3:3" hidden="1">
      <c r="C874" s="1">
        <f>Referências!D876</f>
        <v>0</v>
      </c>
    </row>
    <row r="875" spans="3:3" hidden="1">
      <c r="C875" s="1">
        <f>Referências!D877</f>
        <v>0</v>
      </c>
    </row>
    <row r="876" spans="3:3" hidden="1">
      <c r="C876" s="1">
        <f>Referências!D878</f>
        <v>0</v>
      </c>
    </row>
    <row r="877" spans="3:3" hidden="1">
      <c r="C877" s="1">
        <f>Referências!D879</f>
        <v>0</v>
      </c>
    </row>
    <row r="878" spans="3:3" hidden="1">
      <c r="C878" s="1">
        <f>Referências!D880</f>
        <v>0</v>
      </c>
    </row>
    <row r="879" spans="3:3" hidden="1">
      <c r="C879" s="1">
        <f>Referências!D881</f>
        <v>0</v>
      </c>
    </row>
    <row r="880" spans="3:3" hidden="1">
      <c r="C880" s="1">
        <f>Referências!D882</f>
        <v>0</v>
      </c>
    </row>
    <row r="881" spans="3:3" hidden="1">
      <c r="C881" s="1">
        <f>Referências!D883</f>
        <v>0</v>
      </c>
    </row>
    <row r="882" spans="3:3" hidden="1">
      <c r="C882" s="1">
        <f>Referências!D884</f>
        <v>0</v>
      </c>
    </row>
    <row r="883" spans="3:3" hidden="1">
      <c r="C883" s="1">
        <f>Referências!D885</f>
        <v>0</v>
      </c>
    </row>
    <row r="884" spans="3:3" hidden="1">
      <c r="C884" s="1">
        <f>Referências!D886</f>
        <v>0</v>
      </c>
    </row>
    <row r="885" spans="3:3" hidden="1">
      <c r="C885" s="1">
        <f>Referências!D887</f>
        <v>0</v>
      </c>
    </row>
    <row r="886" spans="3:3" hidden="1">
      <c r="C886" s="1">
        <f>Referências!D888</f>
        <v>0</v>
      </c>
    </row>
    <row r="887" spans="3:3" hidden="1">
      <c r="C887" s="1">
        <f>Referências!D889</f>
        <v>0</v>
      </c>
    </row>
    <row r="888" spans="3:3" hidden="1">
      <c r="C888" s="1">
        <f>Referências!D890</f>
        <v>0</v>
      </c>
    </row>
    <row r="889" spans="3:3" hidden="1">
      <c r="C889" s="1">
        <f>Referências!D891</f>
        <v>0</v>
      </c>
    </row>
    <row r="890" spans="3:3" hidden="1">
      <c r="C890" s="1">
        <f>Referências!D892</f>
        <v>0</v>
      </c>
    </row>
    <row r="891" spans="3:3" hidden="1">
      <c r="C891" s="1">
        <f>Referências!D893</f>
        <v>0</v>
      </c>
    </row>
    <row r="892" spans="3:3" hidden="1">
      <c r="C892" s="1">
        <f>Referências!D894</f>
        <v>0</v>
      </c>
    </row>
    <row r="893" spans="3:3" hidden="1">
      <c r="C893" s="1">
        <f>Referências!D895</f>
        <v>0</v>
      </c>
    </row>
    <row r="894" spans="3:3" hidden="1">
      <c r="C894" s="1">
        <f>Referências!D896</f>
        <v>0</v>
      </c>
    </row>
    <row r="895" spans="3:3" hidden="1">
      <c r="C895" s="1">
        <f>Referências!D897</f>
        <v>0</v>
      </c>
    </row>
    <row r="896" spans="3:3" hidden="1">
      <c r="C896" s="1">
        <f>Referências!D898</f>
        <v>0</v>
      </c>
    </row>
    <row r="897" spans="3:3" hidden="1">
      <c r="C897" s="1">
        <f>Referências!D899</f>
        <v>0</v>
      </c>
    </row>
    <row r="898" spans="3:3" hidden="1">
      <c r="C898" s="1">
        <f>Referências!D900</f>
        <v>0</v>
      </c>
    </row>
    <row r="899" spans="3:3" hidden="1">
      <c r="C899" s="1">
        <f>Referências!D901</f>
        <v>0</v>
      </c>
    </row>
    <row r="900" spans="3:3" hidden="1">
      <c r="C900" s="1">
        <f>Referências!D902</f>
        <v>0</v>
      </c>
    </row>
    <row r="901" spans="3:3" hidden="1">
      <c r="C901" s="1">
        <f>Referências!D903</f>
        <v>0</v>
      </c>
    </row>
    <row r="902" spans="3:3" hidden="1">
      <c r="C902" s="1">
        <f>Referências!D904</f>
        <v>0</v>
      </c>
    </row>
    <row r="903" spans="3:3" hidden="1">
      <c r="C903" s="1">
        <f>Referências!D905</f>
        <v>0</v>
      </c>
    </row>
    <row r="904" spans="3:3" hidden="1">
      <c r="C904" s="1">
        <f>Referências!D906</f>
        <v>0</v>
      </c>
    </row>
    <row r="905" spans="3:3" hidden="1">
      <c r="C905" s="1">
        <f>Referências!D907</f>
        <v>0</v>
      </c>
    </row>
    <row r="906" spans="3:3" hidden="1">
      <c r="C906" s="1">
        <f>Referências!D908</f>
        <v>0</v>
      </c>
    </row>
    <row r="907" spans="3:3" hidden="1">
      <c r="C907" s="1">
        <f>Referências!D909</f>
        <v>0</v>
      </c>
    </row>
    <row r="908" spans="3:3" hidden="1">
      <c r="C908" s="1">
        <f>Referências!D910</f>
        <v>0</v>
      </c>
    </row>
    <row r="909" spans="3:3" hidden="1">
      <c r="C909" s="1">
        <f>Referências!D911</f>
        <v>0</v>
      </c>
    </row>
    <row r="910" spans="3:3" hidden="1">
      <c r="C910" s="1">
        <f>Referências!D912</f>
        <v>0</v>
      </c>
    </row>
    <row r="911" spans="3:3" hidden="1">
      <c r="C911" s="1">
        <f>Referências!D913</f>
        <v>0</v>
      </c>
    </row>
    <row r="912" spans="3:3" hidden="1">
      <c r="C912" s="1">
        <f>Referências!D914</f>
        <v>0</v>
      </c>
    </row>
    <row r="913" spans="3:3" hidden="1">
      <c r="C913" s="1">
        <f>Referências!D915</f>
        <v>0</v>
      </c>
    </row>
    <row r="914" spans="3:3" hidden="1">
      <c r="C914" s="1">
        <f>Referências!D916</f>
        <v>0</v>
      </c>
    </row>
    <row r="915" spans="3:3" hidden="1">
      <c r="C915" s="1">
        <f>Referências!D917</f>
        <v>0</v>
      </c>
    </row>
    <row r="916" spans="3:3" hidden="1">
      <c r="C916" s="1">
        <f>Referências!D918</f>
        <v>0</v>
      </c>
    </row>
    <row r="917" spans="3:3" hidden="1">
      <c r="C917" s="1">
        <f>Referências!D919</f>
        <v>0</v>
      </c>
    </row>
    <row r="918" spans="3:3" hidden="1">
      <c r="C918" s="1">
        <f>Referências!D920</f>
        <v>0</v>
      </c>
    </row>
    <row r="919" spans="3:3" hidden="1">
      <c r="C919" s="1">
        <f>Referências!D921</f>
        <v>0</v>
      </c>
    </row>
    <row r="920" spans="3:3" hidden="1">
      <c r="C920" s="1">
        <f>Referências!D922</f>
        <v>0</v>
      </c>
    </row>
    <row r="921" spans="3:3" hidden="1">
      <c r="C921" s="1">
        <f>Referências!D923</f>
        <v>0</v>
      </c>
    </row>
    <row r="922" spans="3:3" hidden="1">
      <c r="C922" s="1">
        <f>Referências!D924</f>
        <v>0</v>
      </c>
    </row>
    <row r="923" spans="3:3" hidden="1">
      <c r="C923" s="1">
        <f>Referências!D925</f>
        <v>0</v>
      </c>
    </row>
    <row r="924" spans="3:3" hidden="1">
      <c r="C924" s="1">
        <f>Referências!D926</f>
        <v>0</v>
      </c>
    </row>
    <row r="925" spans="3:3" hidden="1">
      <c r="C925" s="1">
        <f>Referências!D927</f>
        <v>0</v>
      </c>
    </row>
    <row r="926" spans="3:3" hidden="1">
      <c r="C926" s="1">
        <f>Referências!D928</f>
        <v>0</v>
      </c>
    </row>
    <row r="927" spans="3:3" hidden="1">
      <c r="C927" s="1">
        <f>Referências!D929</f>
        <v>0</v>
      </c>
    </row>
    <row r="928" spans="3:3" hidden="1">
      <c r="C928" s="1">
        <f>Referências!D930</f>
        <v>0</v>
      </c>
    </row>
    <row r="929" spans="3:3" hidden="1">
      <c r="C929" s="1">
        <f>Referências!D931</f>
        <v>0</v>
      </c>
    </row>
    <row r="930" spans="3:3" hidden="1">
      <c r="C930" s="1">
        <f>Referências!D932</f>
        <v>0</v>
      </c>
    </row>
    <row r="931" spans="3:3" hidden="1">
      <c r="C931" s="1">
        <f>Referências!D933</f>
        <v>0</v>
      </c>
    </row>
    <row r="932" spans="3:3" hidden="1">
      <c r="C932" s="1">
        <f>Referências!D934</f>
        <v>0</v>
      </c>
    </row>
    <row r="933" spans="3:3" hidden="1">
      <c r="C933" s="1">
        <f>Referências!D935</f>
        <v>0</v>
      </c>
    </row>
    <row r="934" spans="3:3" hidden="1">
      <c r="C934" s="1">
        <f>Referências!D936</f>
        <v>0</v>
      </c>
    </row>
    <row r="935" spans="3:3" hidden="1">
      <c r="C935" s="1">
        <f>Referências!D937</f>
        <v>0</v>
      </c>
    </row>
    <row r="936" spans="3:3" hidden="1">
      <c r="C936" s="1">
        <f>Referências!D938</f>
        <v>0</v>
      </c>
    </row>
    <row r="937" spans="3:3" hidden="1">
      <c r="C937" s="1">
        <f>Referências!D939</f>
        <v>0</v>
      </c>
    </row>
    <row r="938" spans="3:3" hidden="1">
      <c r="C938" s="1">
        <f>Referências!D940</f>
        <v>0</v>
      </c>
    </row>
    <row r="939" spans="3:3" hidden="1">
      <c r="C939" s="1">
        <f>Referências!D941</f>
        <v>0</v>
      </c>
    </row>
    <row r="940" spans="3:3" hidden="1">
      <c r="C940" s="1">
        <f>Referências!D942</f>
        <v>0</v>
      </c>
    </row>
    <row r="941" spans="3:3" hidden="1">
      <c r="C941" s="1">
        <f>Referências!D943</f>
        <v>0</v>
      </c>
    </row>
    <row r="942" spans="3:3" hidden="1">
      <c r="C942" s="1">
        <f>Referências!D944</f>
        <v>0</v>
      </c>
    </row>
    <row r="943" spans="3:3" hidden="1">
      <c r="C943" s="1">
        <f>Referências!D945</f>
        <v>0</v>
      </c>
    </row>
    <row r="944" spans="3:3" hidden="1">
      <c r="C944" s="1">
        <f>Referências!D946</f>
        <v>0</v>
      </c>
    </row>
    <row r="945" spans="3:3" hidden="1">
      <c r="C945" s="1">
        <f>Referências!D947</f>
        <v>0</v>
      </c>
    </row>
    <row r="946" spans="3:3" hidden="1">
      <c r="C946" s="1">
        <f>Referências!D948</f>
        <v>0</v>
      </c>
    </row>
    <row r="947" spans="3:3" hidden="1">
      <c r="C947" s="1">
        <f>Referências!D949</f>
        <v>0</v>
      </c>
    </row>
    <row r="948" spans="3:3" hidden="1">
      <c r="C948" s="1">
        <f>Referências!D950</f>
        <v>0</v>
      </c>
    </row>
    <row r="949" spans="3:3" hidden="1">
      <c r="C949" s="1">
        <f>Referências!D951</f>
        <v>0</v>
      </c>
    </row>
    <row r="950" spans="3:3" hidden="1">
      <c r="C950" s="1">
        <f>Referências!D952</f>
        <v>0</v>
      </c>
    </row>
    <row r="951" spans="3:3" hidden="1">
      <c r="C951" s="1">
        <f>Referências!D953</f>
        <v>0</v>
      </c>
    </row>
    <row r="952" spans="3:3" hidden="1">
      <c r="C952" s="1">
        <f>Referências!D954</f>
        <v>0</v>
      </c>
    </row>
    <row r="953" spans="3:3" hidden="1">
      <c r="C953" s="1">
        <f>Referências!D955</f>
        <v>0</v>
      </c>
    </row>
    <row r="954" spans="3:3" hidden="1">
      <c r="C954" s="1">
        <f>Referências!D956</f>
        <v>0</v>
      </c>
    </row>
    <row r="955" spans="3:3" hidden="1">
      <c r="C955" s="1">
        <f>Referências!D957</f>
        <v>0</v>
      </c>
    </row>
    <row r="956" spans="3:3" hidden="1">
      <c r="C956" s="1">
        <f>Referências!D958</f>
        <v>0</v>
      </c>
    </row>
    <row r="957" spans="3:3" hidden="1">
      <c r="C957" s="1">
        <f>Referências!D959</f>
        <v>0</v>
      </c>
    </row>
    <row r="958" spans="3:3" hidden="1">
      <c r="C958" s="1">
        <f>Referências!D960</f>
        <v>0</v>
      </c>
    </row>
    <row r="959" spans="3:3" hidden="1">
      <c r="C959" s="1">
        <f>Referências!D961</f>
        <v>0</v>
      </c>
    </row>
    <row r="960" spans="3:3" hidden="1">
      <c r="C960" s="1">
        <f>Referências!D962</f>
        <v>0</v>
      </c>
    </row>
    <row r="961" spans="3:3" hidden="1">
      <c r="C961" s="1">
        <f>Referências!D963</f>
        <v>0</v>
      </c>
    </row>
    <row r="962" spans="3:3" hidden="1">
      <c r="C962" s="1">
        <f>Referências!D964</f>
        <v>0</v>
      </c>
    </row>
    <row r="963" spans="3:3" hidden="1">
      <c r="C963" s="1">
        <f>Referências!D965</f>
        <v>0</v>
      </c>
    </row>
    <row r="964" spans="3:3" hidden="1">
      <c r="C964" s="1">
        <f>Referências!D966</f>
        <v>0</v>
      </c>
    </row>
    <row r="965" spans="3:3" hidden="1">
      <c r="C965" s="1">
        <f>Referências!D967</f>
        <v>0</v>
      </c>
    </row>
    <row r="966" spans="3:3" hidden="1">
      <c r="C966" s="1">
        <f>Referências!D968</f>
        <v>0</v>
      </c>
    </row>
    <row r="967" spans="3:3" hidden="1">
      <c r="C967" s="1">
        <f>Referências!D969</f>
        <v>0</v>
      </c>
    </row>
    <row r="968" spans="3:3" hidden="1">
      <c r="C968" s="1">
        <f>Referências!D970</f>
        <v>0</v>
      </c>
    </row>
    <row r="969" spans="3:3" hidden="1">
      <c r="C969" s="1">
        <f>Referências!D971</f>
        <v>0</v>
      </c>
    </row>
    <row r="970" spans="3:3" hidden="1">
      <c r="C970" s="1">
        <f>Referências!D972</f>
        <v>0</v>
      </c>
    </row>
    <row r="971" spans="3:3" hidden="1">
      <c r="C971" s="1">
        <f>Referências!D973</f>
        <v>0</v>
      </c>
    </row>
    <row r="972" spans="3:3" hidden="1">
      <c r="C972" s="1">
        <f>Referências!D974</f>
        <v>0</v>
      </c>
    </row>
    <row r="973" spans="3:3" hidden="1">
      <c r="C973" s="1">
        <f>Referências!D975</f>
        <v>0</v>
      </c>
    </row>
    <row r="974" spans="3:3" hidden="1">
      <c r="C974" s="1">
        <f>Referências!D976</f>
        <v>0</v>
      </c>
    </row>
    <row r="975" spans="3:3" hidden="1">
      <c r="C975" s="1">
        <f>Referências!D977</f>
        <v>0</v>
      </c>
    </row>
    <row r="976" spans="3:3" hidden="1">
      <c r="C976" s="1">
        <f>Referências!D978</f>
        <v>0</v>
      </c>
    </row>
    <row r="977" spans="3:3" hidden="1">
      <c r="C977" s="1">
        <f>Referências!D979</f>
        <v>0</v>
      </c>
    </row>
    <row r="978" spans="3:3" hidden="1">
      <c r="C978" s="1">
        <f>Referências!D980</f>
        <v>0</v>
      </c>
    </row>
    <row r="979" spans="3:3" hidden="1">
      <c r="C979" s="1">
        <f>Referências!D981</f>
        <v>0</v>
      </c>
    </row>
    <row r="980" spans="3:3" hidden="1">
      <c r="C980" s="1">
        <f>Referências!D982</f>
        <v>0</v>
      </c>
    </row>
    <row r="981" spans="3:3" hidden="1">
      <c r="C981" s="1">
        <f>Referências!D983</f>
        <v>0</v>
      </c>
    </row>
    <row r="982" spans="3:3" hidden="1">
      <c r="C982" s="1">
        <f>Referências!D984</f>
        <v>0</v>
      </c>
    </row>
    <row r="983" spans="3:3" hidden="1">
      <c r="C983" s="1">
        <f>Referências!D985</f>
        <v>0</v>
      </c>
    </row>
    <row r="984" spans="3:3" hidden="1">
      <c r="C984" s="1">
        <f>Referências!D986</f>
        <v>0</v>
      </c>
    </row>
    <row r="985" spans="3:3" hidden="1">
      <c r="C985" s="1">
        <f>Referências!D987</f>
        <v>0</v>
      </c>
    </row>
    <row r="986" spans="3:3" hidden="1">
      <c r="C986" s="1">
        <f>Referências!D988</f>
        <v>0</v>
      </c>
    </row>
    <row r="987" spans="3:3" hidden="1">
      <c r="C987" s="1">
        <f>Referências!D989</f>
        <v>0</v>
      </c>
    </row>
    <row r="988" spans="3:3" hidden="1">
      <c r="C988" s="1">
        <f>Referências!D990</f>
        <v>0</v>
      </c>
    </row>
    <row r="989" spans="3:3" hidden="1">
      <c r="C989" s="1">
        <f>Referências!D991</f>
        <v>0</v>
      </c>
    </row>
    <row r="990" spans="3:3" hidden="1">
      <c r="C990" s="1">
        <f>Referências!D992</f>
        <v>0</v>
      </c>
    </row>
    <row r="991" spans="3:3" hidden="1">
      <c r="C991" s="1">
        <f>Referências!D993</f>
        <v>0</v>
      </c>
    </row>
    <row r="992" spans="3:3" hidden="1">
      <c r="C992" s="1">
        <f>Referências!D994</f>
        <v>0</v>
      </c>
    </row>
    <row r="993" spans="3:3" hidden="1">
      <c r="C993" s="1">
        <f>Referências!D995</f>
        <v>0</v>
      </c>
    </row>
    <row r="994" spans="3:3" hidden="1">
      <c r="C994" s="1">
        <f>Referências!D996</f>
        <v>0</v>
      </c>
    </row>
    <row r="995" spans="3:3" hidden="1">
      <c r="C995" s="1">
        <f>Referências!D997</f>
        <v>0</v>
      </c>
    </row>
    <row r="996" spans="3:3" hidden="1">
      <c r="C996" s="1">
        <f>Referências!D998</f>
        <v>0</v>
      </c>
    </row>
    <row r="997" spans="3:3" hidden="1">
      <c r="C997" s="1">
        <f>Referências!D999</f>
        <v>0</v>
      </c>
    </row>
    <row r="998" spans="3:3" hidden="1">
      <c r="C998" s="1">
        <f>Referências!D1000</f>
        <v>0</v>
      </c>
    </row>
    <row r="999" spans="3:3" hidden="1">
      <c r="C999" s="1">
        <f>Referências!D1001</f>
        <v>0</v>
      </c>
    </row>
  </sheetData>
  <autoFilter ref="G1:G999" xr:uid="{00000000-0009-0000-0000-000001000000}">
    <filterColumn colId="0">
      <filters>
        <filter val="Sim"/>
      </filters>
    </filterColumn>
  </autoFilter>
  <pageMargins left="0.511811024" right="0.511811024" top="0.78740157499999996" bottom="0.78740157499999996"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B1:D28"/>
  <sheetViews>
    <sheetView workbookViewId="0"/>
  </sheetViews>
  <sheetFormatPr defaultColWidth="14.42578125" defaultRowHeight="15" customHeight="1"/>
  <sheetData>
    <row r="1" spans="2:4">
      <c r="B1" s="9" t="s">
        <v>481</v>
      </c>
      <c r="C1" s="10" t="s">
        <v>482</v>
      </c>
      <c r="D1" s="9" t="e">
        <f t="shared" ref="D1:D28" ca="1" si="0">_xludf.CONCAT(B1,C1)</f>
        <v>#NAME?</v>
      </c>
    </row>
    <row r="2" spans="2:4">
      <c r="B2" s="9" t="s">
        <v>481</v>
      </c>
      <c r="C2" s="10" t="s">
        <v>483</v>
      </c>
      <c r="D2" s="9" t="e">
        <f t="shared" ca="1" si="0"/>
        <v>#NAME?</v>
      </c>
    </row>
    <row r="3" spans="2:4">
      <c r="B3" s="9" t="s">
        <v>481</v>
      </c>
      <c r="C3" s="10" t="s">
        <v>484</v>
      </c>
      <c r="D3" s="9" t="e">
        <f t="shared" ca="1" si="0"/>
        <v>#NAME?</v>
      </c>
    </row>
    <row r="4" spans="2:4">
      <c r="B4" s="9" t="s">
        <v>481</v>
      </c>
      <c r="C4" s="10" t="s">
        <v>485</v>
      </c>
      <c r="D4" s="9" t="e">
        <f t="shared" ca="1" si="0"/>
        <v>#NAME?</v>
      </c>
    </row>
    <row r="5" spans="2:4">
      <c r="B5" s="9" t="s">
        <v>481</v>
      </c>
      <c r="C5" s="10" t="s">
        <v>486</v>
      </c>
      <c r="D5" s="9" t="e">
        <f t="shared" ca="1" si="0"/>
        <v>#NAME?</v>
      </c>
    </row>
    <row r="6" spans="2:4">
      <c r="B6" s="9" t="s">
        <v>481</v>
      </c>
      <c r="C6" s="10" t="s">
        <v>487</v>
      </c>
      <c r="D6" s="9" t="e">
        <f t="shared" ca="1" si="0"/>
        <v>#NAME?</v>
      </c>
    </row>
    <row r="7" spans="2:4">
      <c r="B7" s="9" t="s">
        <v>481</v>
      </c>
      <c r="C7" s="10" t="s">
        <v>488</v>
      </c>
      <c r="D7" s="9" t="e">
        <f t="shared" ca="1" si="0"/>
        <v>#NAME?</v>
      </c>
    </row>
    <row r="8" spans="2:4">
      <c r="B8" s="9" t="s">
        <v>481</v>
      </c>
      <c r="C8" s="10" t="s">
        <v>489</v>
      </c>
      <c r="D8" s="9" t="e">
        <f t="shared" ca="1" si="0"/>
        <v>#NAME?</v>
      </c>
    </row>
    <row r="9" spans="2:4">
      <c r="B9" s="9" t="s">
        <v>481</v>
      </c>
      <c r="C9" s="10" t="s">
        <v>490</v>
      </c>
      <c r="D9" s="9" t="e">
        <f t="shared" ca="1" si="0"/>
        <v>#NAME?</v>
      </c>
    </row>
    <row r="10" spans="2:4">
      <c r="B10" s="9" t="s">
        <v>481</v>
      </c>
      <c r="C10" s="10" t="s">
        <v>491</v>
      </c>
      <c r="D10" s="9" t="e">
        <f t="shared" ca="1" si="0"/>
        <v>#NAME?</v>
      </c>
    </row>
    <row r="11" spans="2:4">
      <c r="B11" s="9" t="s">
        <v>481</v>
      </c>
      <c r="C11" s="10" t="s">
        <v>492</v>
      </c>
      <c r="D11" s="9" t="e">
        <f t="shared" ca="1" si="0"/>
        <v>#NAME?</v>
      </c>
    </row>
    <row r="12" spans="2:4">
      <c r="B12" s="9" t="s">
        <v>481</v>
      </c>
      <c r="C12" s="10" t="s">
        <v>493</v>
      </c>
      <c r="D12" s="9" t="e">
        <f t="shared" ca="1" si="0"/>
        <v>#NAME?</v>
      </c>
    </row>
    <row r="13" spans="2:4">
      <c r="B13" s="9" t="s">
        <v>481</v>
      </c>
      <c r="C13" s="10" t="s">
        <v>494</v>
      </c>
      <c r="D13" s="9" t="e">
        <f t="shared" ca="1" si="0"/>
        <v>#NAME?</v>
      </c>
    </row>
    <row r="14" spans="2:4">
      <c r="B14" s="9" t="s">
        <v>481</v>
      </c>
      <c r="C14" s="10" t="s">
        <v>495</v>
      </c>
      <c r="D14" s="9" t="e">
        <f t="shared" ca="1" si="0"/>
        <v>#NAME?</v>
      </c>
    </row>
    <row r="15" spans="2:4">
      <c r="B15" s="9" t="s">
        <v>481</v>
      </c>
      <c r="C15" s="10" t="s">
        <v>496</v>
      </c>
      <c r="D15" s="9" t="e">
        <f t="shared" ca="1" si="0"/>
        <v>#NAME?</v>
      </c>
    </row>
    <row r="16" spans="2:4">
      <c r="B16" s="9" t="s">
        <v>481</v>
      </c>
      <c r="C16" s="10" t="s">
        <v>497</v>
      </c>
      <c r="D16" s="9" t="e">
        <f t="shared" ca="1" si="0"/>
        <v>#NAME?</v>
      </c>
    </row>
    <row r="17" spans="2:4">
      <c r="B17" s="9" t="s">
        <v>481</v>
      </c>
      <c r="C17" s="10" t="s">
        <v>498</v>
      </c>
      <c r="D17" s="9" t="e">
        <f t="shared" ca="1" si="0"/>
        <v>#NAME?</v>
      </c>
    </row>
    <row r="18" spans="2:4">
      <c r="B18" s="9" t="s">
        <v>481</v>
      </c>
      <c r="C18" s="10" t="s">
        <v>499</v>
      </c>
      <c r="D18" s="9" t="e">
        <f t="shared" ca="1" si="0"/>
        <v>#NAME?</v>
      </c>
    </row>
    <row r="19" spans="2:4">
      <c r="B19" s="9" t="s">
        <v>481</v>
      </c>
      <c r="C19" s="10" t="s">
        <v>500</v>
      </c>
      <c r="D19" s="9" t="e">
        <f t="shared" ca="1" si="0"/>
        <v>#NAME?</v>
      </c>
    </row>
    <row r="20" spans="2:4">
      <c r="B20" s="9" t="s">
        <v>481</v>
      </c>
      <c r="C20" s="10" t="s">
        <v>501</v>
      </c>
      <c r="D20" s="9" t="e">
        <f t="shared" ca="1" si="0"/>
        <v>#NAME?</v>
      </c>
    </row>
    <row r="21" spans="2:4">
      <c r="B21" s="9" t="s">
        <v>481</v>
      </c>
      <c r="C21" s="10" t="s">
        <v>502</v>
      </c>
      <c r="D21" s="9" t="e">
        <f t="shared" ca="1" si="0"/>
        <v>#NAME?</v>
      </c>
    </row>
    <row r="22" spans="2:4">
      <c r="B22" s="9" t="s">
        <v>481</v>
      </c>
      <c r="C22" s="10" t="s">
        <v>503</v>
      </c>
      <c r="D22" s="9" t="e">
        <f t="shared" ca="1" si="0"/>
        <v>#NAME?</v>
      </c>
    </row>
    <row r="23" spans="2:4">
      <c r="B23" s="9" t="s">
        <v>481</v>
      </c>
      <c r="C23" s="10" t="s">
        <v>504</v>
      </c>
      <c r="D23" s="9" t="e">
        <f t="shared" ca="1" si="0"/>
        <v>#NAME?</v>
      </c>
    </row>
    <row r="24" spans="2:4">
      <c r="B24" s="9" t="s">
        <v>481</v>
      </c>
      <c r="C24" s="10" t="s">
        <v>505</v>
      </c>
      <c r="D24" s="9" t="e">
        <f t="shared" ca="1" si="0"/>
        <v>#NAME?</v>
      </c>
    </row>
    <row r="25" spans="2:4">
      <c r="B25" s="9" t="s">
        <v>481</v>
      </c>
      <c r="C25" s="10" t="s">
        <v>506</v>
      </c>
      <c r="D25" s="9" t="e">
        <f t="shared" ca="1" si="0"/>
        <v>#NAME?</v>
      </c>
    </row>
    <row r="26" spans="2:4">
      <c r="B26" s="9" t="s">
        <v>481</v>
      </c>
      <c r="C26" s="10" t="s">
        <v>507</v>
      </c>
      <c r="D26" s="9" t="e">
        <f t="shared" ca="1" si="0"/>
        <v>#NAME?</v>
      </c>
    </row>
    <row r="27" spans="2:4">
      <c r="B27" s="9" t="s">
        <v>508</v>
      </c>
      <c r="C27" s="10" t="s">
        <v>509</v>
      </c>
      <c r="D27" s="9" t="e">
        <f t="shared" ca="1" si="0"/>
        <v>#NAME?</v>
      </c>
    </row>
    <row r="28" spans="2:4">
      <c r="B28" s="9" t="s">
        <v>508</v>
      </c>
      <c r="C28" s="10" t="s">
        <v>510</v>
      </c>
      <c r="D28" s="9" t="e">
        <f t="shared" ca="1" si="0"/>
        <v>#NAME?</v>
      </c>
    </row>
  </sheetData>
  <pageMargins left="0.511811024" right="0.511811024" top="0.78740157499999996" bottom="0.78740157499999996"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P66"/>
  <sheetViews>
    <sheetView workbookViewId="0"/>
  </sheetViews>
  <sheetFormatPr defaultColWidth="14.42578125" defaultRowHeight="15" customHeight="1"/>
  <sheetData>
    <row r="1" spans="1:16">
      <c r="A1" s="11" t="s">
        <v>469</v>
      </c>
      <c r="B1" s="9">
        <v>6</v>
      </c>
      <c r="C1" s="12" t="s">
        <v>511</v>
      </c>
    </row>
    <row r="2" spans="1:16">
      <c r="A2" s="11" t="s">
        <v>512</v>
      </c>
      <c r="B2" s="9">
        <v>5</v>
      </c>
      <c r="C2" s="13" t="s">
        <v>513</v>
      </c>
      <c r="O2" s="9" t="s">
        <v>514</v>
      </c>
      <c r="P2" s="9">
        <v>5</v>
      </c>
    </row>
    <row r="3" spans="1:16">
      <c r="A3" s="11" t="s">
        <v>515</v>
      </c>
      <c r="B3" s="9">
        <v>5</v>
      </c>
      <c r="C3" s="13" t="s">
        <v>516</v>
      </c>
      <c r="O3" s="9" t="s">
        <v>517</v>
      </c>
      <c r="P3" s="9">
        <v>10</v>
      </c>
    </row>
    <row r="4" spans="1:16">
      <c r="A4" s="11" t="s">
        <v>518</v>
      </c>
      <c r="B4" s="9">
        <v>5</v>
      </c>
      <c r="C4" s="13" t="s">
        <v>519</v>
      </c>
      <c r="O4" s="9" t="s">
        <v>520</v>
      </c>
      <c r="P4" s="9">
        <v>15</v>
      </c>
    </row>
    <row r="5" spans="1:16">
      <c r="A5" s="11" t="s">
        <v>521</v>
      </c>
      <c r="B5" s="9">
        <v>5</v>
      </c>
      <c r="C5" s="13" t="s">
        <v>522</v>
      </c>
      <c r="O5" s="9" t="s">
        <v>523</v>
      </c>
      <c r="P5" s="9">
        <v>1</v>
      </c>
    </row>
    <row r="6" spans="1:16">
      <c r="A6" s="11" t="s">
        <v>524</v>
      </c>
      <c r="B6" s="9">
        <v>5</v>
      </c>
      <c r="C6" s="13" t="s">
        <v>525</v>
      </c>
      <c r="O6" s="9" t="s">
        <v>526</v>
      </c>
      <c r="P6" s="9">
        <v>1</v>
      </c>
    </row>
    <row r="7" spans="1:16">
      <c r="A7" s="11" t="s">
        <v>527</v>
      </c>
      <c r="B7" s="9">
        <v>5</v>
      </c>
      <c r="C7" s="13" t="s">
        <v>528</v>
      </c>
      <c r="O7" s="9" t="s">
        <v>529</v>
      </c>
      <c r="P7" s="9">
        <v>1</v>
      </c>
    </row>
    <row r="8" spans="1:16">
      <c r="A8" s="11" t="s">
        <v>530</v>
      </c>
      <c r="B8" s="9">
        <v>5</v>
      </c>
      <c r="C8" s="13" t="s">
        <v>531</v>
      </c>
    </row>
    <row r="9" spans="1:16">
      <c r="A9" s="11" t="s">
        <v>442</v>
      </c>
      <c r="B9" s="9">
        <v>5</v>
      </c>
      <c r="C9" s="13" t="s">
        <v>532</v>
      </c>
    </row>
    <row r="10" spans="1:16">
      <c r="A10" s="11" t="s">
        <v>533</v>
      </c>
      <c r="B10" s="9">
        <v>3</v>
      </c>
      <c r="C10" s="14" t="s">
        <v>534</v>
      </c>
    </row>
    <row r="11" spans="1:16">
      <c r="A11" s="11" t="s">
        <v>535</v>
      </c>
      <c r="B11" s="9">
        <v>2</v>
      </c>
      <c r="C11" s="12" t="s">
        <v>536</v>
      </c>
    </row>
    <row r="12" spans="1:16">
      <c r="A12" s="11" t="s">
        <v>537</v>
      </c>
      <c r="B12" s="9">
        <v>2</v>
      </c>
      <c r="C12" s="15" t="s">
        <v>538</v>
      </c>
    </row>
    <row r="13" spans="1:16">
      <c r="A13" s="11" t="s">
        <v>539</v>
      </c>
      <c r="B13" s="9">
        <v>2</v>
      </c>
      <c r="C13" s="15" t="s">
        <v>540</v>
      </c>
    </row>
    <row r="14" spans="1:16">
      <c r="A14" s="11" t="s">
        <v>541</v>
      </c>
      <c r="B14" s="9">
        <v>2</v>
      </c>
      <c r="C14" s="12" t="s">
        <v>542</v>
      </c>
    </row>
    <row r="15" spans="1:16">
      <c r="A15" s="11" t="s">
        <v>543</v>
      </c>
      <c r="B15" s="9">
        <v>2</v>
      </c>
      <c r="C15" s="15" t="s">
        <v>544</v>
      </c>
    </row>
    <row r="16" spans="1:16">
      <c r="A16" s="11" t="s">
        <v>545</v>
      </c>
      <c r="B16" s="9">
        <v>2</v>
      </c>
      <c r="C16" s="15" t="s">
        <v>546</v>
      </c>
    </row>
    <row r="17" spans="1:3">
      <c r="A17" s="11" t="s">
        <v>547</v>
      </c>
      <c r="B17" s="9">
        <v>2</v>
      </c>
      <c r="C17" s="15" t="s">
        <v>548</v>
      </c>
    </row>
    <row r="18" spans="1:3">
      <c r="A18" s="11" t="s">
        <v>549</v>
      </c>
      <c r="B18" s="9">
        <v>2</v>
      </c>
      <c r="C18" s="12" t="s">
        <v>550</v>
      </c>
    </row>
    <row r="19" spans="1:3">
      <c r="A19" s="11" t="s">
        <v>551</v>
      </c>
      <c r="B19" s="9">
        <v>2</v>
      </c>
      <c r="C19" s="15" t="s">
        <v>552</v>
      </c>
    </row>
    <row r="20" spans="1:3">
      <c r="A20" s="11" t="s">
        <v>553</v>
      </c>
      <c r="B20" s="9">
        <v>2</v>
      </c>
      <c r="C20" s="12" t="s">
        <v>554</v>
      </c>
    </row>
    <row r="21" spans="1:3">
      <c r="A21" s="11" t="s">
        <v>555</v>
      </c>
      <c r="B21" s="9">
        <v>1</v>
      </c>
      <c r="C21" s="15" t="s">
        <v>556</v>
      </c>
    </row>
    <row r="22" spans="1:3">
      <c r="A22" s="11" t="s">
        <v>557</v>
      </c>
      <c r="B22" s="9">
        <v>1</v>
      </c>
      <c r="C22" s="15" t="s">
        <v>558</v>
      </c>
    </row>
    <row r="23" spans="1:3">
      <c r="A23" s="11" t="s">
        <v>559</v>
      </c>
      <c r="B23" s="9">
        <v>1</v>
      </c>
      <c r="C23" s="15" t="s">
        <v>560</v>
      </c>
    </row>
    <row r="24" spans="1:3">
      <c r="A24" s="11" t="s">
        <v>561</v>
      </c>
      <c r="B24" s="9">
        <v>1</v>
      </c>
      <c r="C24" s="15" t="s">
        <v>562</v>
      </c>
    </row>
    <row r="25" spans="1:3">
      <c r="A25" s="11" t="s">
        <v>563</v>
      </c>
      <c r="B25" s="9">
        <v>1</v>
      </c>
      <c r="C25" s="12" t="s">
        <v>564</v>
      </c>
    </row>
    <row r="26" spans="1:3">
      <c r="A26" s="11" t="s">
        <v>565</v>
      </c>
      <c r="B26" s="9">
        <v>1</v>
      </c>
      <c r="C26" s="15" t="s">
        <v>566</v>
      </c>
    </row>
    <row r="27" spans="1:3">
      <c r="A27" s="11" t="s">
        <v>271</v>
      </c>
      <c r="B27" s="9">
        <v>1</v>
      </c>
      <c r="C27" s="15" t="s">
        <v>567</v>
      </c>
    </row>
    <row r="28" spans="1:3">
      <c r="A28" s="11" t="s">
        <v>568</v>
      </c>
      <c r="B28" s="9">
        <v>1</v>
      </c>
      <c r="C28" s="15" t="s">
        <v>569</v>
      </c>
    </row>
    <row r="29" spans="1:3">
      <c r="A29" s="11" t="s">
        <v>570</v>
      </c>
      <c r="B29" s="9">
        <v>1</v>
      </c>
      <c r="C29" s="16" t="s">
        <v>571</v>
      </c>
    </row>
    <row r="30" spans="1:3">
      <c r="A30" s="11" t="s">
        <v>572</v>
      </c>
      <c r="B30" s="9">
        <v>1</v>
      </c>
      <c r="C30" s="12" t="s">
        <v>573</v>
      </c>
    </row>
    <row r="31" spans="1:3">
      <c r="A31" s="11" t="s">
        <v>574</v>
      </c>
      <c r="B31" s="9">
        <v>1</v>
      </c>
      <c r="C31" s="15" t="s">
        <v>575</v>
      </c>
    </row>
    <row r="32" spans="1:3">
      <c r="A32" s="11" t="s">
        <v>576</v>
      </c>
      <c r="B32" s="9">
        <v>1</v>
      </c>
      <c r="C32" s="12" t="s">
        <v>577</v>
      </c>
    </row>
    <row r="33" spans="1:3">
      <c r="A33" s="11" t="s">
        <v>578</v>
      </c>
      <c r="B33" s="9">
        <v>1</v>
      </c>
      <c r="C33" s="15" t="s">
        <v>579</v>
      </c>
    </row>
    <row r="34" spans="1:3">
      <c r="A34" s="11" t="s">
        <v>580</v>
      </c>
      <c r="B34" s="9">
        <v>1</v>
      </c>
      <c r="C34" s="12" t="s">
        <v>581</v>
      </c>
    </row>
    <row r="35" spans="1:3">
      <c r="A35" s="11" t="s">
        <v>582</v>
      </c>
      <c r="B35" s="9">
        <v>1</v>
      </c>
      <c r="C35" s="12" t="s">
        <v>583</v>
      </c>
    </row>
    <row r="36" spans="1:3">
      <c r="A36" s="11" t="s">
        <v>584</v>
      </c>
      <c r="B36" s="9">
        <v>1</v>
      </c>
      <c r="C36" s="12" t="s">
        <v>585</v>
      </c>
    </row>
    <row r="37" spans="1:3">
      <c r="A37" s="11" t="s">
        <v>586</v>
      </c>
      <c r="B37" s="9">
        <v>1</v>
      </c>
      <c r="C37" s="12" t="s">
        <v>587</v>
      </c>
    </row>
    <row r="38" spans="1:3">
      <c r="A38" s="11" t="s">
        <v>588</v>
      </c>
      <c r="B38" s="9">
        <v>1</v>
      </c>
      <c r="C38" s="12" t="s">
        <v>589</v>
      </c>
    </row>
    <row r="39" spans="1:3">
      <c r="A39" s="11" t="s">
        <v>590</v>
      </c>
      <c r="B39" s="9">
        <v>1</v>
      </c>
      <c r="C39" s="15" t="s">
        <v>591</v>
      </c>
    </row>
    <row r="40" spans="1:3">
      <c r="A40" s="11" t="s">
        <v>592</v>
      </c>
      <c r="B40" s="9">
        <v>1</v>
      </c>
      <c r="C40" s="15" t="s">
        <v>593</v>
      </c>
    </row>
    <row r="41" spans="1:3">
      <c r="A41" s="11" t="s">
        <v>594</v>
      </c>
      <c r="B41" s="9">
        <v>1</v>
      </c>
      <c r="C41" s="15" t="s">
        <v>595</v>
      </c>
    </row>
    <row r="42" spans="1:3">
      <c r="A42" s="11" t="s">
        <v>596</v>
      </c>
      <c r="B42" s="9">
        <v>1</v>
      </c>
      <c r="C42" s="15" t="s">
        <v>597</v>
      </c>
    </row>
    <row r="43" spans="1:3">
      <c r="A43" s="11" t="s">
        <v>598</v>
      </c>
      <c r="B43" s="9">
        <v>1</v>
      </c>
      <c r="C43" s="12" t="s">
        <v>599</v>
      </c>
    </row>
    <row r="44" spans="1:3">
      <c r="A44" s="11" t="s">
        <v>600</v>
      </c>
      <c r="B44" s="9">
        <v>1</v>
      </c>
      <c r="C44" s="12" t="s">
        <v>601</v>
      </c>
    </row>
    <row r="45" spans="1:3">
      <c r="A45" s="11" t="s">
        <v>602</v>
      </c>
      <c r="B45" s="9">
        <v>1</v>
      </c>
      <c r="C45" s="15" t="s">
        <v>603</v>
      </c>
    </row>
    <row r="46" spans="1:3">
      <c r="A46" s="11" t="s">
        <v>604</v>
      </c>
      <c r="B46" s="9">
        <v>1</v>
      </c>
      <c r="C46" s="12" t="s">
        <v>605</v>
      </c>
    </row>
    <row r="47" spans="1:3">
      <c r="A47" s="11" t="s">
        <v>606</v>
      </c>
      <c r="B47" s="9">
        <v>1</v>
      </c>
      <c r="C47" s="15" t="s">
        <v>607</v>
      </c>
    </row>
    <row r="48" spans="1:3">
      <c r="A48" s="11" t="s">
        <v>608</v>
      </c>
      <c r="B48" s="9">
        <v>1</v>
      </c>
      <c r="C48" s="15" t="s">
        <v>609</v>
      </c>
    </row>
    <row r="49" spans="1:3">
      <c r="A49" s="11" t="s">
        <v>610</v>
      </c>
      <c r="B49" s="9">
        <v>1</v>
      </c>
      <c r="C49" s="15" t="s">
        <v>611</v>
      </c>
    </row>
    <row r="50" spans="1:3">
      <c r="A50" s="11" t="s">
        <v>612</v>
      </c>
      <c r="B50" s="9">
        <v>1</v>
      </c>
      <c r="C50" s="15" t="s">
        <v>613</v>
      </c>
    </row>
    <row r="51" spans="1:3">
      <c r="A51" s="11" t="s">
        <v>614</v>
      </c>
      <c r="B51" s="9">
        <v>1</v>
      </c>
      <c r="C51" s="12" t="s">
        <v>615</v>
      </c>
    </row>
    <row r="52" spans="1:3">
      <c r="A52" s="11" t="s">
        <v>616</v>
      </c>
      <c r="B52" s="9">
        <v>1</v>
      </c>
      <c r="C52" s="15" t="s">
        <v>617</v>
      </c>
    </row>
    <row r="53" spans="1:3">
      <c r="A53" s="11" t="s">
        <v>618</v>
      </c>
      <c r="B53" s="9">
        <v>1</v>
      </c>
      <c r="C53" s="15" t="s">
        <v>619</v>
      </c>
    </row>
    <row r="54" spans="1:3">
      <c r="A54" s="11" t="s">
        <v>620</v>
      </c>
      <c r="B54" s="9">
        <v>1</v>
      </c>
      <c r="C54" s="15" t="s">
        <v>621</v>
      </c>
    </row>
    <row r="55" spans="1:3">
      <c r="A55" s="11" t="s">
        <v>622</v>
      </c>
      <c r="B55" s="9">
        <v>1</v>
      </c>
      <c r="C55" s="12" t="s">
        <v>623</v>
      </c>
    </row>
    <row r="56" spans="1:3">
      <c r="A56" s="11" t="s">
        <v>624</v>
      </c>
      <c r="B56" s="9">
        <v>1</v>
      </c>
      <c r="C56" s="12" t="s">
        <v>625</v>
      </c>
    </row>
    <row r="57" spans="1:3">
      <c r="A57" s="11" t="s">
        <v>626</v>
      </c>
      <c r="B57" s="9">
        <v>1</v>
      </c>
      <c r="C57" s="12" t="s">
        <v>627</v>
      </c>
    </row>
    <row r="58" spans="1:3">
      <c r="A58" s="11" t="s">
        <v>628</v>
      </c>
      <c r="B58" s="9">
        <v>1</v>
      </c>
      <c r="C58" s="15" t="s">
        <v>629</v>
      </c>
    </row>
    <row r="59" spans="1:3">
      <c r="A59" s="11" t="s">
        <v>630</v>
      </c>
      <c r="B59" s="9">
        <v>1</v>
      </c>
      <c r="C59" s="12" t="s">
        <v>631</v>
      </c>
    </row>
    <row r="60" spans="1:3">
      <c r="A60" s="11" t="s">
        <v>632</v>
      </c>
      <c r="B60" s="9">
        <v>1</v>
      </c>
      <c r="C60" s="12" t="s">
        <v>633</v>
      </c>
    </row>
    <row r="61" spans="1:3">
      <c r="A61" s="11" t="s">
        <v>634</v>
      </c>
      <c r="B61" s="9">
        <v>1</v>
      </c>
      <c r="C61" s="12" t="s">
        <v>635</v>
      </c>
    </row>
    <row r="62" spans="1:3">
      <c r="A62" s="11" t="s">
        <v>636</v>
      </c>
      <c r="B62" s="9">
        <v>1</v>
      </c>
      <c r="C62" s="12" t="s">
        <v>637</v>
      </c>
    </row>
    <row r="63" spans="1:3">
      <c r="A63" s="11" t="s">
        <v>638</v>
      </c>
      <c r="B63" s="9">
        <v>1</v>
      </c>
      <c r="C63" s="12" t="s">
        <v>639</v>
      </c>
    </row>
    <row r="64" spans="1:3">
      <c r="A64" s="11" t="s">
        <v>640</v>
      </c>
      <c r="B64" s="9">
        <v>1</v>
      </c>
      <c r="C64" s="12" t="s">
        <v>641</v>
      </c>
    </row>
    <row r="65" spans="1:3">
      <c r="A65" s="11" t="s">
        <v>642</v>
      </c>
      <c r="B65" s="9">
        <v>1</v>
      </c>
      <c r="C65" s="12" t="s">
        <v>643</v>
      </c>
    </row>
    <row r="66" spans="1:3">
      <c r="A66" s="11" t="s">
        <v>644</v>
      </c>
      <c r="B66" s="9">
        <v>1</v>
      </c>
      <c r="C66" s="16" t="s">
        <v>645</v>
      </c>
    </row>
  </sheetData>
  <pageMargins left="0.511811024" right="0.511811024" top="0.78740157499999996" bottom="0.78740157499999996" header="0" footer="0"/>
  <pageSetup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B6"/>
  <sheetViews>
    <sheetView workbookViewId="0"/>
  </sheetViews>
  <sheetFormatPr defaultColWidth="14.42578125" defaultRowHeight="15" customHeight="1"/>
  <sheetData>
    <row r="1" spans="1:2">
      <c r="A1" s="9" t="s">
        <v>520</v>
      </c>
      <c r="B1" s="9">
        <v>15</v>
      </c>
    </row>
    <row r="2" spans="1:2">
      <c r="A2" s="9" t="s">
        <v>517</v>
      </c>
      <c r="B2" s="9">
        <v>10</v>
      </c>
    </row>
    <row r="3" spans="1:2">
      <c r="A3" s="9" t="s">
        <v>514</v>
      </c>
      <c r="B3" s="9">
        <v>5</v>
      </c>
    </row>
    <row r="4" spans="1:2">
      <c r="A4" s="9" t="s">
        <v>523</v>
      </c>
      <c r="B4" s="9">
        <v>1</v>
      </c>
    </row>
    <row r="5" spans="1:2">
      <c r="A5" s="9" t="s">
        <v>526</v>
      </c>
      <c r="B5" s="9">
        <v>1</v>
      </c>
    </row>
    <row r="6" spans="1:2">
      <c r="A6" s="9" t="s">
        <v>529</v>
      </c>
      <c r="B6" s="9">
        <v>1</v>
      </c>
    </row>
  </sheetData>
  <pageMargins left="0.511811024" right="0.511811024" top="0.78740157499999996" bottom="0.78740157499999996"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O1000"/>
  <sheetViews>
    <sheetView showGridLines="0" workbookViewId="0"/>
  </sheetViews>
  <sheetFormatPr defaultColWidth="14.42578125" defaultRowHeight="15" customHeight="1"/>
  <cols>
    <col min="1" max="1" width="8.7109375" customWidth="1"/>
    <col min="2" max="2" width="19.28515625" customWidth="1"/>
    <col min="3" max="3" width="21.5703125" customWidth="1"/>
    <col min="4" max="5" width="8.7109375" customWidth="1"/>
    <col min="6" max="6" width="11.42578125" customWidth="1"/>
    <col min="7" max="15" width="5" customWidth="1"/>
    <col min="16" max="26" width="8.7109375" customWidth="1"/>
  </cols>
  <sheetData>
    <row r="2" spans="2:15" ht="26.25" customHeight="1">
      <c r="B2" s="81" t="s">
        <v>646</v>
      </c>
      <c r="C2" s="82"/>
      <c r="D2" s="83"/>
    </row>
    <row r="3" spans="2:15">
      <c r="B3" s="17" t="s">
        <v>647</v>
      </c>
      <c r="C3" s="17" t="s">
        <v>648</v>
      </c>
      <c r="D3" s="17" t="s">
        <v>649</v>
      </c>
      <c r="F3" s="18" t="s">
        <v>649</v>
      </c>
      <c r="G3" s="18">
        <v>2017</v>
      </c>
      <c r="H3" s="18">
        <v>2018</v>
      </c>
      <c r="I3" s="18">
        <v>2019</v>
      </c>
      <c r="J3" s="18">
        <v>2020</v>
      </c>
      <c r="K3" s="18">
        <v>2021</v>
      </c>
      <c r="L3" s="84"/>
      <c r="M3" s="84"/>
      <c r="N3" s="84"/>
      <c r="O3" s="84"/>
    </row>
    <row r="4" spans="2:15">
      <c r="B4" s="19" t="e">
        <f ca="1">aux!D1</f>
        <v>#NAME?</v>
      </c>
      <c r="C4" s="19" t="s">
        <v>650</v>
      </c>
      <c r="D4" s="20">
        <v>2021</v>
      </c>
      <c r="F4" s="20" t="s">
        <v>651</v>
      </c>
      <c r="G4" s="20">
        <f>COUNTIFS(D4:D59, 2017)</f>
        <v>1</v>
      </c>
      <c r="H4" s="20">
        <f>COUNTIFS(D4:D59, 2018)</f>
        <v>3</v>
      </c>
      <c r="I4" s="20">
        <f>COUNTIFS(D4:D59, 2019)</f>
        <v>5</v>
      </c>
      <c r="J4" s="20">
        <f>COUNTIFS(D4:D59, 2020)</f>
        <v>6</v>
      </c>
      <c r="K4" s="20">
        <f>COUNTIFS(D4:D59, 2021)</f>
        <v>11</v>
      </c>
      <c r="M4" s="21">
        <f>SUM(G4:K4)</f>
        <v>26</v>
      </c>
      <c r="N4" s="84"/>
      <c r="O4" s="84"/>
    </row>
    <row r="5" spans="2:15">
      <c r="B5" s="19" t="e">
        <f ca="1">aux!D2</f>
        <v>#NAME?</v>
      </c>
      <c r="C5" s="19" t="s">
        <v>652</v>
      </c>
      <c r="D5" s="20">
        <v>2020</v>
      </c>
    </row>
    <row r="6" spans="2:15">
      <c r="B6" s="19" t="e">
        <f ca="1">aux!D3</f>
        <v>#NAME?</v>
      </c>
      <c r="C6" s="19" t="s">
        <v>653</v>
      </c>
      <c r="D6" s="20">
        <v>2018</v>
      </c>
    </row>
    <row r="7" spans="2:15">
      <c r="B7" s="19" t="e">
        <f ca="1">aux!D4</f>
        <v>#NAME?</v>
      </c>
      <c r="C7" s="19" t="s">
        <v>654</v>
      </c>
      <c r="D7" s="20">
        <v>2021</v>
      </c>
    </row>
    <row r="8" spans="2:15">
      <c r="B8" s="19" t="e">
        <f ca="1">aux!D5</f>
        <v>#NAME?</v>
      </c>
      <c r="C8" s="19" t="s">
        <v>655</v>
      </c>
      <c r="D8" s="20">
        <v>2019</v>
      </c>
    </row>
    <row r="9" spans="2:15">
      <c r="B9" s="19" t="e">
        <f ca="1">aux!D6</f>
        <v>#NAME?</v>
      </c>
      <c r="C9" s="19" t="s">
        <v>656</v>
      </c>
      <c r="D9" s="20">
        <v>2019</v>
      </c>
    </row>
    <row r="10" spans="2:15">
      <c r="B10" s="19" t="e">
        <f ca="1">aux!D7</f>
        <v>#NAME?</v>
      </c>
      <c r="C10" s="19" t="s">
        <v>657</v>
      </c>
      <c r="D10" s="20">
        <v>2019</v>
      </c>
    </row>
    <row r="11" spans="2:15">
      <c r="B11" s="19" t="e">
        <f ca="1">aux!D8</f>
        <v>#NAME?</v>
      </c>
      <c r="C11" s="19" t="s">
        <v>658</v>
      </c>
      <c r="D11" s="20">
        <v>2021</v>
      </c>
    </row>
    <row r="12" spans="2:15">
      <c r="B12" s="19" t="e">
        <f ca="1">aux!D9</f>
        <v>#NAME?</v>
      </c>
      <c r="C12" s="19" t="s">
        <v>659</v>
      </c>
      <c r="D12" s="20">
        <v>2019</v>
      </c>
    </row>
    <row r="13" spans="2:15">
      <c r="B13" s="19" t="e">
        <f ca="1">aux!D10</f>
        <v>#NAME?</v>
      </c>
      <c r="C13" s="19" t="s">
        <v>660</v>
      </c>
      <c r="D13" s="20">
        <v>2019</v>
      </c>
    </row>
    <row r="14" spans="2:15">
      <c r="B14" s="19" t="e">
        <f ca="1">aux!D11</f>
        <v>#NAME?</v>
      </c>
      <c r="C14" s="19" t="s">
        <v>661</v>
      </c>
      <c r="D14" s="20">
        <v>2021</v>
      </c>
    </row>
    <row r="15" spans="2:15">
      <c r="B15" s="19" t="e">
        <f ca="1">aux!D12</f>
        <v>#NAME?</v>
      </c>
      <c r="C15" s="19" t="s">
        <v>662</v>
      </c>
      <c r="D15" s="20">
        <v>2021</v>
      </c>
    </row>
    <row r="16" spans="2:15">
      <c r="B16" s="19" t="e">
        <f ca="1">aux!D13</f>
        <v>#NAME?</v>
      </c>
      <c r="C16" s="19" t="s">
        <v>663</v>
      </c>
      <c r="D16" s="20">
        <v>2018</v>
      </c>
    </row>
    <row r="17" spans="2:4">
      <c r="B17" s="19" t="e">
        <f ca="1">aux!D14</f>
        <v>#NAME?</v>
      </c>
      <c r="C17" s="19" t="s">
        <v>664</v>
      </c>
      <c r="D17" s="20">
        <v>2021</v>
      </c>
    </row>
    <row r="18" spans="2:4">
      <c r="B18" s="19" t="e">
        <f ca="1">aux!D15</f>
        <v>#NAME?</v>
      </c>
      <c r="C18" s="19" t="s">
        <v>665</v>
      </c>
      <c r="D18" s="20">
        <v>2021</v>
      </c>
    </row>
    <row r="19" spans="2:4">
      <c r="B19" s="19" t="e">
        <f ca="1">aux!D16</f>
        <v>#NAME?</v>
      </c>
      <c r="C19" s="19" t="s">
        <v>666</v>
      </c>
      <c r="D19" s="20">
        <v>2020</v>
      </c>
    </row>
    <row r="20" spans="2:4">
      <c r="B20" s="19" t="e">
        <f ca="1">aux!D17</f>
        <v>#NAME?</v>
      </c>
      <c r="C20" s="19" t="s">
        <v>667</v>
      </c>
      <c r="D20" s="20">
        <v>2020</v>
      </c>
    </row>
    <row r="21" spans="2:4" ht="15.75" customHeight="1">
      <c r="B21" s="19" t="e">
        <f ca="1">aux!D18</f>
        <v>#NAME?</v>
      </c>
      <c r="C21" s="19" t="s">
        <v>668</v>
      </c>
      <c r="D21" s="20">
        <v>2020</v>
      </c>
    </row>
    <row r="22" spans="2:4" ht="15.75" customHeight="1">
      <c r="B22" s="19" t="e">
        <f ca="1">aux!D19</f>
        <v>#NAME?</v>
      </c>
      <c r="C22" s="19" t="s">
        <v>669</v>
      </c>
      <c r="D22" s="20">
        <v>2021</v>
      </c>
    </row>
    <row r="23" spans="2:4" ht="15.75" customHeight="1">
      <c r="B23" s="19" t="e">
        <f ca="1">aux!D20</f>
        <v>#NAME?</v>
      </c>
      <c r="C23" s="19" t="s">
        <v>670</v>
      </c>
      <c r="D23" s="20">
        <v>2020</v>
      </c>
    </row>
    <row r="24" spans="2:4" ht="15.75" customHeight="1">
      <c r="B24" s="19" t="e">
        <f ca="1">aux!D21</f>
        <v>#NAME?</v>
      </c>
      <c r="C24" s="19" t="s">
        <v>671</v>
      </c>
      <c r="D24" s="20">
        <v>2017</v>
      </c>
    </row>
    <row r="25" spans="2:4" ht="15.75" customHeight="1">
      <c r="B25" s="19" t="e">
        <f ca="1">aux!D22</f>
        <v>#NAME?</v>
      </c>
      <c r="C25" s="19" t="s">
        <v>672</v>
      </c>
      <c r="D25" s="20">
        <v>2021</v>
      </c>
    </row>
    <row r="26" spans="2:4" ht="15.75" customHeight="1">
      <c r="B26" s="19" t="e">
        <f ca="1">aux!D24</f>
        <v>#NAME?</v>
      </c>
      <c r="C26" s="19" t="s">
        <v>673</v>
      </c>
      <c r="D26" s="20">
        <v>2020</v>
      </c>
    </row>
    <row r="27" spans="2:4" ht="15.75" customHeight="1">
      <c r="B27" s="19" t="e">
        <f ca="1">aux!D25</f>
        <v>#NAME?</v>
      </c>
      <c r="C27" s="19" t="s">
        <v>674</v>
      </c>
      <c r="D27" s="20">
        <v>2018</v>
      </c>
    </row>
    <row r="28" spans="2:4" ht="15.75" customHeight="1">
      <c r="B28" s="19" t="e">
        <f ca="1">aux!D26</f>
        <v>#NAME?</v>
      </c>
      <c r="C28" s="19" t="s">
        <v>675</v>
      </c>
      <c r="D28" s="20">
        <v>2021</v>
      </c>
    </row>
    <row r="29" spans="2:4" ht="15.75" customHeight="1">
      <c r="B29" s="19" t="e">
        <f ca="1">aux!D27</f>
        <v>#NAME?</v>
      </c>
      <c r="C29" s="19" t="s">
        <v>676</v>
      </c>
      <c r="D29" s="20">
        <v>2021</v>
      </c>
    </row>
    <row r="30" spans="2:4" ht="15.75" customHeight="1">
      <c r="B30" s="19"/>
      <c r="C30" s="19"/>
      <c r="D30" s="22"/>
    </row>
    <row r="31" spans="2:4" ht="15.75" customHeight="1">
      <c r="C31" s="19"/>
    </row>
    <row r="32" spans="2:4" ht="15.75" customHeight="1">
      <c r="B32" s="19">
        <f>aux!D29</f>
        <v>0</v>
      </c>
      <c r="C32" s="19"/>
    </row>
    <row r="33" spans="2:4" ht="15.75" customHeight="1">
      <c r="B33" s="23"/>
      <c r="C33" s="23"/>
      <c r="D33" s="24"/>
    </row>
    <row r="34" spans="2:4" ht="15.75" customHeight="1">
      <c r="B34" s="48"/>
      <c r="C34" s="48"/>
      <c r="D34" s="9"/>
    </row>
    <row r="35" spans="2:4" ht="15.75" customHeight="1">
      <c r="B35" s="48"/>
      <c r="C35" s="48"/>
      <c r="D35" s="9"/>
    </row>
    <row r="36" spans="2:4" ht="15.75" customHeight="1">
      <c r="B36" s="85"/>
      <c r="C36" s="48"/>
      <c r="D36" s="9"/>
    </row>
    <row r="37" spans="2:4" ht="15.75" customHeight="1">
      <c r="B37" s="85"/>
      <c r="C37" s="48"/>
      <c r="D37" s="9"/>
    </row>
    <row r="38" spans="2:4" ht="15.75" customHeight="1">
      <c r="B38" s="85"/>
      <c r="C38" s="48"/>
      <c r="D38" s="9"/>
    </row>
    <row r="39" spans="2:4" ht="15.75" customHeight="1">
      <c r="B39" s="85"/>
      <c r="C39" s="48"/>
      <c r="D39" s="9"/>
    </row>
    <row r="40" spans="2:4" ht="15.75" customHeight="1">
      <c r="B40" s="85"/>
      <c r="C40" s="48"/>
      <c r="D40" s="9"/>
    </row>
    <row r="41" spans="2:4" ht="15.75" customHeight="1">
      <c r="B41" s="85"/>
      <c r="C41" s="48"/>
      <c r="D41" s="9"/>
    </row>
    <row r="42" spans="2:4" ht="15.75" customHeight="1">
      <c r="B42" s="48"/>
      <c r="C42" s="48"/>
      <c r="D42" s="9"/>
    </row>
    <row r="43" spans="2:4" ht="15.75" customHeight="1">
      <c r="B43" s="48"/>
      <c r="C43" s="48"/>
      <c r="D43" s="9"/>
    </row>
    <row r="44" spans="2:4" ht="15.75" customHeight="1">
      <c r="B44" s="48"/>
      <c r="C44" s="48"/>
      <c r="D44" s="9"/>
    </row>
    <row r="45" spans="2:4" ht="15.75" customHeight="1">
      <c r="B45" s="48"/>
      <c r="C45" s="48"/>
      <c r="D45" s="9"/>
    </row>
    <row r="46" spans="2:4" ht="15.75" customHeight="1">
      <c r="B46" s="48"/>
      <c r="C46" s="48"/>
      <c r="D46" s="9"/>
    </row>
    <row r="47" spans="2:4" ht="15.75" customHeight="1">
      <c r="B47" s="48"/>
      <c r="C47" s="48"/>
      <c r="D47" s="9"/>
    </row>
    <row r="48" spans="2:4" ht="15.75" customHeight="1">
      <c r="B48" s="48"/>
      <c r="C48" s="48"/>
      <c r="D48" s="9"/>
    </row>
    <row r="49" spans="2:4" ht="15.75" customHeight="1">
      <c r="B49" s="48"/>
      <c r="C49" s="48"/>
      <c r="D49" s="9"/>
    </row>
    <row r="50" spans="2:4" ht="15.75" customHeight="1">
      <c r="B50" s="48"/>
      <c r="C50" s="48"/>
      <c r="D50" s="9"/>
    </row>
    <row r="51" spans="2:4" ht="15.75" customHeight="1">
      <c r="B51" s="48"/>
      <c r="C51" s="48"/>
      <c r="D51" s="9"/>
    </row>
    <row r="52" spans="2:4" ht="15.75" customHeight="1">
      <c r="B52" s="48"/>
      <c r="C52" s="48"/>
      <c r="D52" s="9"/>
    </row>
    <row r="53" spans="2:4" ht="15.75" customHeight="1">
      <c r="B53" s="48"/>
      <c r="C53" s="48"/>
      <c r="D53" s="9"/>
    </row>
    <row r="54" spans="2:4" ht="15.75" customHeight="1">
      <c r="B54" s="48"/>
      <c r="C54" s="48"/>
      <c r="D54" s="9"/>
    </row>
    <row r="55" spans="2:4" ht="15.75" customHeight="1">
      <c r="B55" s="48"/>
      <c r="C55" s="48"/>
      <c r="D55" s="9"/>
    </row>
    <row r="56" spans="2:4" ht="15.75" customHeight="1">
      <c r="B56" s="48"/>
      <c r="C56" s="48"/>
      <c r="D56" s="9"/>
    </row>
    <row r="57" spans="2:4" ht="15.75" customHeight="1">
      <c r="B57" s="48"/>
      <c r="C57" s="48"/>
      <c r="D57" s="9"/>
    </row>
    <row r="58" spans="2:4" ht="15.75" customHeight="1">
      <c r="B58" s="48"/>
      <c r="C58" s="48"/>
      <c r="D58" s="9"/>
    </row>
    <row r="59" spans="2:4" ht="15.75" customHeight="1">
      <c r="B59" s="48"/>
      <c r="C59" s="48"/>
      <c r="D59" s="9"/>
    </row>
    <row r="60" spans="2:4" ht="15.75" customHeight="1"/>
    <row r="61" spans="2:4" ht="15.75" customHeight="1"/>
    <row r="62" spans="2:4" ht="15.75" customHeight="1"/>
    <row r="63" spans="2:4" ht="15.75" customHeight="1"/>
    <row r="64" spans="2: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B2:D2"/>
  </mergeCells>
  <pageMargins left="0.511811024" right="0.511811024" top="0.78740157499999996" bottom="0.78740157499999996" header="0" footer="0"/>
  <pageSetup paperSize="9"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AA998"/>
  <sheetViews>
    <sheetView showGridLines="0" tabSelected="1" topLeftCell="F1" zoomScale="80" zoomScaleNormal="80" workbookViewId="0">
      <selection activeCell="AE19" sqref="AE19"/>
    </sheetView>
  </sheetViews>
  <sheetFormatPr defaultColWidth="14.42578125" defaultRowHeight="15" customHeight="1"/>
  <cols>
    <col min="1" max="1" width="10.85546875" customWidth="1"/>
    <col min="2" max="2" width="18.5703125" customWidth="1"/>
    <col min="3" max="3" width="7.140625" customWidth="1"/>
    <col min="5" max="5" width="135.42578125" customWidth="1"/>
    <col min="6" max="6" width="18.140625" customWidth="1"/>
    <col min="7" max="8" width="4" customWidth="1"/>
    <col min="9" max="9" width="11.42578125" customWidth="1"/>
    <col min="10" max="10" width="15.140625" customWidth="1"/>
    <col min="11" max="12" width="11.42578125" customWidth="1"/>
    <col min="13" max="27" width="5" customWidth="1"/>
    <col min="28" max="29" width="8.7109375" customWidth="1"/>
  </cols>
  <sheetData>
    <row r="2" spans="1:12" ht="26.25" customHeight="1">
      <c r="B2" s="81" t="s">
        <v>677</v>
      </c>
      <c r="C2" s="82"/>
      <c r="D2" s="82"/>
      <c r="E2" s="82"/>
      <c r="F2" s="83"/>
    </row>
    <row r="3" spans="1:12" ht="30">
      <c r="B3" s="25" t="s">
        <v>647</v>
      </c>
      <c r="C3" s="25" t="s">
        <v>648</v>
      </c>
      <c r="D3" s="25" t="s">
        <v>678</v>
      </c>
      <c r="E3" s="25" t="s">
        <v>679</v>
      </c>
      <c r="F3" s="25" t="s">
        <v>680</v>
      </c>
      <c r="J3" s="26" t="s">
        <v>681</v>
      </c>
      <c r="K3" s="27" t="s">
        <v>680</v>
      </c>
      <c r="L3" s="27" t="s">
        <v>651</v>
      </c>
    </row>
    <row r="4" spans="1:12">
      <c r="B4" s="19" t="e">
        <f ca="1">Ano_Publicação!B4</f>
        <v>#NAME?</v>
      </c>
      <c r="C4" s="19" t="s">
        <v>650</v>
      </c>
      <c r="D4" s="28" t="s">
        <v>682</v>
      </c>
      <c r="E4" s="28" t="s">
        <v>683</v>
      </c>
      <c r="F4" s="86" t="s">
        <v>684</v>
      </c>
      <c r="G4" s="29"/>
      <c r="H4" s="30"/>
      <c r="I4" s="28" t="s">
        <v>683</v>
      </c>
      <c r="J4" s="87" t="s">
        <v>682</v>
      </c>
      <c r="K4" s="28" t="s">
        <v>684</v>
      </c>
      <c r="L4" s="20">
        <f>COUNTIF($D$4:$D$29,J4)</f>
        <v>4</v>
      </c>
    </row>
    <row r="5" spans="1:12">
      <c r="A5" s="84"/>
      <c r="B5" s="19" t="e">
        <f ca="1">Ano_Publicação!B5</f>
        <v>#NAME?</v>
      </c>
      <c r="C5" s="19" t="s">
        <v>652</v>
      </c>
      <c r="D5" s="28" t="s">
        <v>685</v>
      </c>
      <c r="E5" s="28" t="s">
        <v>686</v>
      </c>
      <c r="F5" s="86" t="s">
        <v>684</v>
      </c>
      <c r="G5" s="29"/>
      <c r="H5" s="30"/>
      <c r="I5" s="28" t="s">
        <v>686</v>
      </c>
      <c r="J5" s="87" t="s">
        <v>685</v>
      </c>
      <c r="K5" s="28" t="s">
        <v>684</v>
      </c>
      <c r="L5" s="20">
        <f t="shared" ref="L5:L24" si="0">COUNTIF(D5:D30,J5)</f>
        <v>1</v>
      </c>
    </row>
    <row r="6" spans="1:12">
      <c r="B6" s="19" t="e">
        <f ca="1">Ano_Publicação!B6</f>
        <v>#NAME?</v>
      </c>
      <c r="C6" s="19" t="s">
        <v>653</v>
      </c>
      <c r="D6" s="28" t="s">
        <v>687</v>
      </c>
      <c r="E6" s="28" t="s">
        <v>688</v>
      </c>
      <c r="F6" s="86" t="s">
        <v>684</v>
      </c>
      <c r="G6" s="29"/>
      <c r="H6" s="30"/>
      <c r="I6" s="28" t="s">
        <v>688</v>
      </c>
      <c r="J6" s="87" t="s">
        <v>687</v>
      </c>
      <c r="K6" s="28" t="s">
        <v>684</v>
      </c>
      <c r="L6" s="20">
        <f t="shared" si="0"/>
        <v>1</v>
      </c>
    </row>
    <row r="7" spans="1:12">
      <c r="B7" s="19" t="e">
        <f ca="1">Ano_Publicação!B7</f>
        <v>#NAME?</v>
      </c>
      <c r="C7" s="19" t="s">
        <v>654</v>
      </c>
      <c r="D7" s="28" t="s">
        <v>689</v>
      </c>
      <c r="E7" s="31" t="s">
        <v>690</v>
      </c>
      <c r="F7" s="88" t="s">
        <v>691</v>
      </c>
      <c r="G7" s="29"/>
      <c r="H7" s="30"/>
      <c r="I7" s="28" t="s">
        <v>690</v>
      </c>
      <c r="J7" s="87" t="s">
        <v>689</v>
      </c>
      <c r="K7" s="31" t="s">
        <v>691</v>
      </c>
      <c r="L7" s="20">
        <f t="shared" si="0"/>
        <v>1</v>
      </c>
    </row>
    <row r="8" spans="1:12">
      <c r="B8" s="19" t="e">
        <f ca="1">Ano_Publicação!B8</f>
        <v>#NAME?</v>
      </c>
      <c r="C8" s="19" t="s">
        <v>655</v>
      </c>
      <c r="D8" s="28" t="s">
        <v>692</v>
      </c>
      <c r="E8" s="28" t="s">
        <v>693</v>
      </c>
      <c r="F8" s="86" t="s">
        <v>684</v>
      </c>
      <c r="G8" s="29"/>
      <c r="H8" s="30"/>
      <c r="I8" s="28" t="s">
        <v>693</v>
      </c>
      <c r="J8" s="87" t="s">
        <v>692</v>
      </c>
      <c r="K8" s="28" t="s">
        <v>684</v>
      </c>
      <c r="L8" s="20">
        <f t="shared" si="0"/>
        <v>1</v>
      </c>
    </row>
    <row r="9" spans="1:12">
      <c r="B9" s="19" t="e">
        <f ca="1">Ano_Publicação!B9</f>
        <v>#NAME?</v>
      </c>
      <c r="C9" s="19" t="s">
        <v>656</v>
      </c>
      <c r="D9" s="28" t="s">
        <v>694</v>
      </c>
      <c r="E9" s="28" t="s">
        <v>695</v>
      </c>
      <c r="F9" s="86" t="s">
        <v>684</v>
      </c>
      <c r="G9" s="29"/>
      <c r="H9" s="30"/>
      <c r="I9" s="28" t="s">
        <v>695</v>
      </c>
      <c r="J9" s="87" t="s">
        <v>694</v>
      </c>
      <c r="K9" s="28" t="s">
        <v>684</v>
      </c>
      <c r="L9" s="20">
        <f t="shared" si="0"/>
        <v>1</v>
      </c>
    </row>
    <row r="10" spans="1:12">
      <c r="B10" s="19" t="e">
        <f ca="1">Ano_Publicação!B10</f>
        <v>#NAME?</v>
      </c>
      <c r="C10" s="19" t="s">
        <v>657</v>
      </c>
      <c r="D10" s="28" t="s">
        <v>682</v>
      </c>
      <c r="E10" s="28" t="s">
        <v>683</v>
      </c>
      <c r="F10" s="86" t="s">
        <v>684</v>
      </c>
      <c r="G10" s="29"/>
      <c r="H10" s="30"/>
      <c r="I10" s="28" t="s">
        <v>683</v>
      </c>
      <c r="J10" s="87" t="s">
        <v>696</v>
      </c>
      <c r="K10" s="28" t="s">
        <v>684</v>
      </c>
      <c r="L10" s="20">
        <f t="shared" si="0"/>
        <v>1</v>
      </c>
    </row>
    <row r="11" spans="1:12">
      <c r="B11" s="19" t="e">
        <f ca="1">Ano_Publicação!B11</f>
        <v>#NAME?</v>
      </c>
      <c r="C11" s="19" t="s">
        <v>658</v>
      </c>
      <c r="D11" s="28" t="s">
        <v>696</v>
      </c>
      <c r="E11" s="28" t="s">
        <v>683</v>
      </c>
      <c r="F11" s="86" t="s">
        <v>684</v>
      </c>
      <c r="G11" s="29"/>
      <c r="H11" s="30"/>
      <c r="I11" s="28" t="s">
        <v>697</v>
      </c>
      <c r="J11" s="87" t="s">
        <v>698</v>
      </c>
      <c r="K11" s="28" t="s">
        <v>684</v>
      </c>
      <c r="L11" s="20">
        <f t="shared" si="0"/>
        <v>1</v>
      </c>
    </row>
    <row r="12" spans="1:12">
      <c r="B12" s="19" t="e">
        <f ca="1">Ano_Publicação!B12</f>
        <v>#NAME?</v>
      </c>
      <c r="C12" s="19" t="s">
        <v>659</v>
      </c>
      <c r="D12" s="28" t="s">
        <v>698</v>
      </c>
      <c r="E12" s="28" t="s">
        <v>697</v>
      </c>
      <c r="F12" s="86" t="s">
        <v>684</v>
      </c>
      <c r="G12" s="29"/>
      <c r="H12" s="30"/>
      <c r="I12" s="28" t="s">
        <v>699</v>
      </c>
      <c r="J12" s="87" t="s">
        <v>700</v>
      </c>
      <c r="K12" s="28" t="s">
        <v>684</v>
      </c>
      <c r="L12" s="20">
        <f t="shared" si="0"/>
        <v>1</v>
      </c>
    </row>
    <row r="13" spans="1:12">
      <c r="B13" s="19" t="e">
        <f ca="1">Ano_Publicação!B13</f>
        <v>#NAME?</v>
      </c>
      <c r="C13" s="19" t="s">
        <v>660</v>
      </c>
      <c r="D13" s="28" t="s">
        <v>700</v>
      </c>
      <c r="E13" s="28" t="s">
        <v>699</v>
      </c>
      <c r="F13" s="86" t="s">
        <v>684</v>
      </c>
      <c r="G13" s="29"/>
      <c r="H13" s="30"/>
      <c r="I13" s="28" t="s">
        <v>701</v>
      </c>
      <c r="J13" s="87" t="s">
        <v>702</v>
      </c>
      <c r="K13" s="28" t="s">
        <v>691</v>
      </c>
      <c r="L13" s="20">
        <f t="shared" si="0"/>
        <v>3</v>
      </c>
    </row>
    <row r="14" spans="1:12">
      <c r="B14" s="19" t="e">
        <f ca="1">Ano_Publicação!B14</f>
        <v>#NAME?</v>
      </c>
      <c r="C14" s="19" t="s">
        <v>661</v>
      </c>
      <c r="D14" s="87" t="s">
        <v>702</v>
      </c>
      <c r="E14" s="28" t="s">
        <v>703</v>
      </c>
      <c r="F14" s="86" t="s">
        <v>691</v>
      </c>
      <c r="G14" s="29"/>
      <c r="H14" s="30"/>
      <c r="I14" s="28" t="s">
        <v>704</v>
      </c>
      <c r="J14" s="29" t="s">
        <v>705</v>
      </c>
      <c r="K14" s="28" t="s">
        <v>684</v>
      </c>
      <c r="L14" s="20">
        <f t="shared" si="0"/>
        <v>2</v>
      </c>
    </row>
    <row r="15" spans="1:12">
      <c r="B15" s="19" t="e">
        <f ca="1">Ano_Publicação!B15</f>
        <v>#NAME?</v>
      </c>
      <c r="C15" s="19" t="s">
        <v>662</v>
      </c>
      <c r="D15" s="28" t="s">
        <v>705</v>
      </c>
      <c r="E15" s="28" t="s">
        <v>704</v>
      </c>
      <c r="F15" s="86" t="s">
        <v>684</v>
      </c>
      <c r="G15" s="29"/>
      <c r="H15" s="30"/>
      <c r="I15" s="28" t="s">
        <v>706</v>
      </c>
      <c r="J15" s="87" t="s">
        <v>707</v>
      </c>
      <c r="K15" s="28" t="s">
        <v>684</v>
      </c>
      <c r="L15" s="20">
        <f t="shared" si="0"/>
        <v>2</v>
      </c>
    </row>
    <row r="16" spans="1:12">
      <c r="B16" s="19" t="e">
        <f ca="1">Ano_Publicação!B16</f>
        <v>#NAME?</v>
      </c>
      <c r="C16" s="19" t="s">
        <v>663</v>
      </c>
      <c r="D16" s="28" t="s">
        <v>707</v>
      </c>
      <c r="E16" s="28" t="s">
        <v>706</v>
      </c>
      <c r="F16" s="86" t="s">
        <v>684</v>
      </c>
      <c r="G16" s="29"/>
      <c r="H16" s="30"/>
      <c r="I16" s="28" t="s">
        <v>708</v>
      </c>
      <c r="J16" s="87" t="s">
        <v>709</v>
      </c>
      <c r="K16" s="28" t="s">
        <v>684</v>
      </c>
      <c r="L16" s="20">
        <f t="shared" si="0"/>
        <v>1</v>
      </c>
    </row>
    <row r="17" spans="2:27">
      <c r="B17" s="19" t="e">
        <f ca="1">Ano_Publicação!B17</f>
        <v>#NAME?</v>
      </c>
      <c r="C17" s="19" t="s">
        <v>664</v>
      </c>
      <c r="D17" s="28" t="s">
        <v>709</v>
      </c>
      <c r="E17" s="28" t="s">
        <v>708</v>
      </c>
      <c r="F17" s="86" t="s">
        <v>684</v>
      </c>
      <c r="G17" s="29"/>
      <c r="H17" s="30"/>
      <c r="I17" s="28" t="s">
        <v>710</v>
      </c>
      <c r="J17" s="87" t="s">
        <v>711</v>
      </c>
      <c r="K17" s="28" t="s">
        <v>684</v>
      </c>
      <c r="L17" s="20">
        <f t="shared" si="0"/>
        <v>1</v>
      </c>
    </row>
    <row r="18" spans="2:27">
      <c r="B18" s="19" t="e">
        <f ca="1">Ano_Publicação!B18</f>
        <v>#NAME?</v>
      </c>
      <c r="C18" s="19" t="s">
        <v>665</v>
      </c>
      <c r="D18" s="28" t="s">
        <v>707</v>
      </c>
      <c r="E18" s="31" t="s">
        <v>712</v>
      </c>
      <c r="F18" s="88" t="s">
        <v>684</v>
      </c>
      <c r="G18" s="29"/>
      <c r="H18" s="30"/>
      <c r="I18" s="28" t="s">
        <v>713</v>
      </c>
      <c r="J18" s="87" t="s">
        <v>714</v>
      </c>
      <c r="K18" s="28" t="s">
        <v>684</v>
      </c>
      <c r="L18" s="20">
        <f t="shared" si="0"/>
        <v>1</v>
      </c>
    </row>
    <row r="19" spans="2:27">
      <c r="B19" s="19" t="e">
        <f ca="1">Ano_Publicação!B19</f>
        <v>#NAME?</v>
      </c>
      <c r="C19" s="19" t="s">
        <v>666</v>
      </c>
      <c r="D19" s="28" t="s">
        <v>705</v>
      </c>
      <c r="E19" s="31" t="s">
        <v>704</v>
      </c>
      <c r="F19" s="89" t="s">
        <v>684</v>
      </c>
      <c r="G19" s="29"/>
      <c r="H19" s="30"/>
      <c r="I19" s="28" t="s">
        <v>715</v>
      </c>
      <c r="J19" s="87" t="s">
        <v>716</v>
      </c>
      <c r="K19" s="90" t="s">
        <v>684</v>
      </c>
      <c r="L19" s="20">
        <f t="shared" si="0"/>
        <v>2</v>
      </c>
    </row>
    <row r="20" spans="2:27">
      <c r="B20" s="19" t="e">
        <f ca="1">Ano_Publicação!B20</f>
        <v>#NAME?</v>
      </c>
      <c r="C20" s="19" t="s">
        <v>667</v>
      </c>
      <c r="D20" s="87" t="s">
        <v>702</v>
      </c>
      <c r="E20" s="29" t="s">
        <v>703</v>
      </c>
      <c r="F20" s="86" t="s">
        <v>691</v>
      </c>
      <c r="G20" s="29"/>
      <c r="H20" s="30"/>
      <c r="I20" s="29" t="s">
        <v>717</v>
      </c>
      <c r="J20" s="29" t="s">
        <v>718</v>
      </c>
      <c r="K20" s="20" t="s">
        <v>684</v>
      </c>
      <c r="L20" s="20">
        <f t="shared" si="0"/>
        <v>1</v>
      </c>
    </row>
    <row r="21" spans="2:27" ht="15.75" customHeight="1">
      <c r="B21" s="19" t="e">
        <f ca="1">Ano_Publicação!B21</f>
        <v>#NAME?</v>
      </c>
      <c r="C21" s="19" t="s">
        <v>668</v>
      </c>
      <c r="D21" s="28" t="s">
        <v>711</v>
      </c>
      <c r="E21" s="28" t="s">
        <v>710</v>
      </c>
      <c r="F21" s="86" t="s">
        <v>684</v>
      </c>
      <c r="G21" s="29"/>
      <c r="H21" s="30"/>
      <c r="I21" s="28" t="s">
        <v>719</v>
      </c>
      <c r="J21" s="87" t="s">
        <v>720</v>
      </c>
      <c r="K21" s="20" t="s">
        <v>691</v>
      </c>
      <c r="L21" s="20">
        <f t="shared" si="0"/>
        <v>1</v>
      </c>
    </row>
    <row r="22" spans="2:27" ht="15.75" customHeight="1">
      <c r="B22" s="19" t="e">
        <f ca="1">Ano_Publicação!B22</f>
        <v>#NAME?</v>
      </c>
      <c r="C22" s="19" t="s">
        <v>669</v>
      </c>
      <c r="D22" s="28" t="s">
        <v>682</v>
      </c>
      <c r="E22" s="28" t="s">
        <v>683</v>
      </c>
      <c r="F22" s="86" t="s">
        <v>684</v>
      </c>
      <c r="G22" s="29"/>
      <c r="H22" s="30"/>
      <c r="L22" s="20">
        <f t="shared" si="0"/>
        <v>0</v>
      </c>
      <c r="M22" s="9"/>
      <c r="N22" s="9"/>
      <c r="O22" s="9"/>
      <c r="P22" s="9"/>
      <c r="Q22" s="9"/>
      <c r="R22" s="9"/>
      <c r="S22" s="9"/>
      <c r="T22" s="9"/>
      <c r="U22" s="9"/>
      <c r="V22" s="9"/>
      <c r="W22" s="9"/>
      <c r="X22" s="9"/>
      <c r="Y22" s="9"/>
      <c r="Z22" s="9"/>
      <c r="AA22" s="9"/>
    </row>
    <row r="23" spans="2:27" ht="15.75" customHeight="1">
      <c r="B23" s="19" t="e">
        <f ca="1">Ano_Publicação!B23</f>
        <v>#NAME?</v>
      </c>
      <c r="C23" s="19" t="s">
        <v>670</v>
      </c>
      <c r="D23" s="87" t="s">
        <v>702</v>
      </c>
      <c r="E23" s="28" t="s">
        <v>703</v>
      </c>
      <c r="F23" s="86" t="s">
        <v>691</v>
      </c>
      <c r="G23" s="29"/>
      <c r="H23" s="30"/>
      <c r="L23" s="20">
        <f t="shared" si="0"/>
        <v>0</v>
      </c>
      <c r="M23" s="9"/>
      <c r="N23" s="9"/>
      <c r="O23" s="9"/>
      <c r="P23" s="9"/>
      <c r="Q23" s="9"/>
      <c r="R23" s="9"/>
      <c r="S23" s="9"/>
      <c r="T23" s="9"/>
      <c r="U23" s="9"/>
      <c r="V23" s="9"/>
      <c r="W23" s="9"/>
      <c r="X23" s="9"/>
      <c r="Y23" s="9"/>
      <c r="Z23" s="9"/>
      <c r="AA23" s="9"/>
    </row>
    <row r="24" spans="2:27" ht="15.75" customHeight="1">
      <c r="B24" s="19" t="e">
        <f ca="1">Ano_Publicação!B24</f>
        <v>#NAME?</v>
      </c>
      <c r="C24" s="19" t="s">
        <v>671</v>
      </c>
      <c r="D24" s="28" t="s">
        <v>714</v>
      </c>
      <c r="E24" s="28" t="s">
        <v>713</v>
      </c>
      <c r="F24" s="86" t="s">
        <v>684</v>
      </c>
      <c r="G24" s="29"/>
      <c r="H24" s="30"/>
      <c r="L24" s="20">
        <f t="shared" si="0"/>
        <v>0</v>
      </c>
    </row>
    <row r="25" spans="2:27" ht="15.75" customHeight="1">
      <c r="B25" s="19" t="e">
        <f ca="1">Ano_Publicação!B25</f>
        <v>#NAME?</v>
      </c>
      <c r="C25" s="19" t="s">
        <v>672</v>
      </c>
      <c r="D25" s="28" t="s">
        <v>716</v>
      </c>
      <c r="E25" s="28" t="s">
        <v>715</v>
      </c>
      <c r="F25" s="91" t="s">
        <v>684</v>
      </c>
      <c r="G25" s="29"/>
      <c r="H25" s="29"/>
      <c r="I25" s="24"/>
      <c r="J25" s="24"/>
      <c r="K25" s="24"/>
      <c r="L25" s="24"/>
    </row>
    <row r="26" spans="2:27" ht="15.75" customHeight="1">
      <c r="B26" s="19" t="e">
        <f ca="1">Ano_Publicação!B26</f>
        <v>#NAME?</v>
      </c>
      <c r="C26" s="19" t="s">
        <v>673</v>
      </c>
      <c r="D26" s="28" t="s">
        <v>718</v>
      </c>
      <c r="E26" s="28" t="s">
        <v>717</v>
      </c>
      <c r="F26" s="91" t="s">
        <v>684</v>
      </c>
      <c r="G26" s="29"/>
      <c r="H26" s="29"/>
      <c r="L26" s="9">
        <f>SUM(L4:L24)</f>
        <v>26</v>
      </c>
    </row>
    <row r="27" spans="2:27" ht="15.75" customHeight="1">
      <c r="B27" s="19" t="e">
        <f ca="1">Ano_Publicação!B27</f>
        <v>#NAME?</v>
      </c>
      <c r="C27" s="19" t="s">
        <v>674</v>
      </c>
      <c r="D27" s="28" t="s">
        <v>716</v>
      </c>
      <c r="E27" s="28" t="s">
        <v>721</v>
      </c>
      <c r="F27" s="91" t="s">
        <v>684</v>
      </c>
      <c r="G27" s="29"/>
      <c r="H27" s="29"/>
      <c r="L27" s="9"/>
    </row>
    <row r="28" spans="2:27" ht="15.75" customHeight="1">
      <c r="B28" s="19" t="e">
        <f ca="1">Ano_Publicação!B28</f>
        <v>#NAME?</v>
      </c>
      <c r="C28" s="19" t="s">
        <v>675</v>
      </c>
      <c r="D28" s="28" t="s">
        <v>682</v>
      </c>
      <c r="E28" s="28" t="s">
        <v>722</v>
      </c>
      <c r="F28" s="91" t="s">
        <v>684</v>
      </c>
      <c r="G28" s="29"/>
      <c r="H28" s="29"/>
      <c r="L28" s="9"/>
    </row>
    <row r="29" spans="2:27" ht="15.75" customHeight="1">
      <c r="B29" s="19" t="e">
        <f ca="1">Ano_Publicação!B29</f>
        <v>#NAME?</v>
      </c>
      <c r="C29" s="19" t="s">
        <v>676</v>
      </c>
      <c r="D29" s="87" t="s">
        <v>720</v>
      </c>
      <c r="E29" s="28" t="s">
        <v>719</v>
      </c>
      <c r="F29" s="91" t="s">
        <v>691</v>
      </c>
      <c r="G29" s="29"/>
      <c r="H29" s="29"/>
      <c r="L29" s="9"/>
    </row>
    <row r="30" spans="2:27" ht="15.75" customHeight="1">
      <c r="B30" s="23">
        <f>Ano_Publicação!B32</f>
        <v>0</v>
      </c>
      <c r="C30" s="23"/>
      <c r="D30" s="24"/>
      <c r="E30" s="24"/>
      <c r="F30" s="24"/>
      <c r="K30" s="9"/>
      <c r="L30" s="9"/>
    </row>
    <row r="31" spans="2:27" ht="15.75" customHeight="1">
      <c r="B31" s="48"/>
      <c r="C31" s="48"/>
      <c r="D31" s="9"/>
      <c r="E31" s="9"/>
      <c r="F31" s="9"/>
      <c r="K31" s="9"/>
      <c r="L31" s="9"/>
    </row>
    <row r="32" spans="2:27" ht="15.75" customHeight="1">
      <c r="B32" s="48"/>
      <c r="C32" s="48"/>
      <c r="D32" s="28"/>
      <c r="E32" s="28"/>
      <c r="F32" s="28"/>
      <c r="K32" s="9"/>
      <c r="L32" s="9"/>
    </row>
    <row r="33" spans="2:12" ht="15.75" customHeight="1">
      <c r="B33" s="48"/>
      <c r="C33" s="48"/>
      <c r="D33" s="28"/>
      <c r="E33" s="28"/>
      <c r="F33" s="28"/>
      <c r="K33" s="9"/>
      <c r="L33" s="9"/>
    </row>
    <row r="34" spans="2:12" ht="15.75" customHeight="1">
      <c r="B34" s="48"/>
      <c r="C34" s="48"/>
      <c r="D34" s="28"/>
      <c r="E34" s="28"/>
      <c r="F34" s="28"/>
      <c r="K34" s="9"/>
      <c r="L34" s="9"/>
    </row>
    <row r="35" spans="2:12" ht="15.75" customHeight="1">
      <c r="B35" s="48"/>
      <c r="C35" s="48"/>
      <c r="D35" s="28"/>
      <c r="E35" s="31"/>
      <c r="F35" s="31"/>
      <c r="K35" s="9"/>
      <c r="L35" s="9"/>
    </row>
    <row r="36" spans="2:12" ht="15.75" customHeight="1">
      <c r="B36" s="48"/>
      <c r="C36" s="48"/>
      <c r="D36" s="28"/>
      <c r="E36" s="28"/>
      <c r="F36" s="28"/>
      <c r="K36" s="9"/>
      <c r="L36" s="9"/>
    </row>
    <row r="37" spans="2:12" ht="15.75" customHeight="1">
      <c r="B37" s="48"/>
      <c r="C37" s="48"/>
      <c r="D37" s="28"/>
      <c r="E37" s="28"/>
      <c r="F37" s="28"/>
      <c r="K37" s="9"/>
      <c r="L37" s="9"/>
    </row>
    <row r="38" spans="2:12" ht="15.75" customHeight="1">
      <c r="B38" s="48"/>
      <c r="C38" s="48"/>
      <c r="D38" s="28"/>
      <c r="E38" s="28"/>
      <c r="F38" s="28"/>
      <c r="K38" s="9"/>
      <c r="L38" s="9"/>
    </row>
    <row r="39" spans="2:12" ht="15.75" customHeight="1">
      <c r="B39" s="48"/>
      <c r="C39" s="48"/>
      <c r="D39" s="28"/>
      <c r="E39" s="28"/>
      <c r="F39" s="28"/>
      <c r="K39" s="9"/>
      <c r="L39" s="9"/>
    </row>
    <row r="40" spans="2:12" ht="15.75" customHeight="1">
      <c r="B40" s="48"/>
      <c r="C40" s="48"/>
      <c r="D40" s="28"/>
      <c r="E40" s="28"/>
      <c r="F40" s="28"/>
      <c r="K40" s="9"/>
      <c r="L40" s="9"/>
    </row>
    <row r="41" spans="2:12" ht="15.75" customHeight="1">
      <c r="B41" s="48"/>
      <c r="C41" s="48"/>
      <c r="D41" s="28"/>
      <c r="E41" s="28"/>
      <c r="F41" s="28"/>
      <c r="K41" s="9"/>
      <c r="L41" s="9"/>
    </row>
    <row r="42" spans="2:12" ht="15.75" customHeight="1">
      <c r="B42" s="48"/>
      <c r="C42" s="48"/>
      <c r="D42" s="29"/>
      <c r="E42" s="28"/>
      <c r="F42" s="28"/>
      <c r="K42" s="9"/>
      <c r="L42" s="9"/>
    </row>
    <row r="43" spans="2:12" ht="15.75" customHeight="1">
      <c r="B43" s="48"/>
      <c r="C43" s="48"/>
      <c r="D43" s="28"/>
      <c r="E43" s="28"/>
      <c r="F43" s="28"/>
      <c r="K43" s="9"/>
      <c r="L43" s="9"/>
    </row>
    <row r="44" spans="2:12" ht="15.75" customHeight="1">
      <c r="B44" s="48"/>
      <c r="C44" s="48"/>
      <c r="D44" s="28"/>
      <c r="E44" s="28"/>
      <c r="F44" s="28"/>
      <c r="K44" s="9"/>
      <c r="L44" s="9"/>
    </row>
    <row r="45" spans="2:12" ht="15.75" customHeight="1">
      <c r="B45" s="48"/>
      <c r="C45" s="48"/>
      <c r="D45" s="28"/>
      <c r="E45" s="31"/>
      <c r="F45" s="31"/>
      <c r="K45" s="9"/>
      <c r="L45" s="9"/>
    </row>
    <row r="46" spans="2:12" ht="15.75" customHeight="1">
      <c r="B46" s="48"/>
      <c r="C46" s="48"/>
      <c r="D46" s="28"/>
      <c r="E46" s="28"/>
      <c r="F46" s="28"/>
      <c r="K46" s="9"/>
      <c r="L46" s="9"/>
    </row>
    <row r="47" spans="2:12" ht="15.75" customHeight="1">
      <c r="B47" s="48"/>
      <c r="C47" s="48"/>
      <c r="D47" s="28"/>
      <c r="E47" s="28"/>
      <c r="F47" s="92"/>
      <c r="K47" s="9"/>
      <c r="L47" s="9"/>
    </row>
    <row r="48" spans="2:12" ht="15.75" customHeight="1">
      <c r="B48" s="48"/>
      <c r="C48" s="48"/>
      <c r="D48" s="29"/>
      <c r="E48" s="29"/>
      <c r="F48" s="20"/>
      <c r="K48" s="9"/>
      <c r="L48" s="9"/>
    </row>
    <row r="49" spans="2:12" ht="15.75" customHeight="1">
      <c r="B49" s="48"/>
      <c r="C49" s="48"/>
      <c r="D49" s="28"/>
      <c r="E49" s="28"/>
      <c r="F49" s="20"/>
      <c r="J49" s="9"/>
      <c r="K49" s="9"/>
      <c r="L49" s="9"/>
    </row>
    <row r="50" spans="2:12" ht="15.75" customHeight="1">
      <c r="B50" s="48"/>
      <c r="C50" s="48"/>
      <c r="D50" s="28"/>
      <c r="E50" s="28"/>
      <c r="F50" s="20"/>
      <c r="J50" s="9"/>
      <c r="K50" s="9"/>
      <c r="L50" s="9"/>
    </row>
    <row r="51" spans="2:12" ht="15.75" customHeight="1">
      <c r="B51" s="48"/>
      <c r="C51" s="48"/>
      <c r="D51" s="29"/>
      <c r="E51" s="28"/>
      <c r="F51" s="20"/>
      <c r="J51" s="9"/>
      <c r="K51" s="9"/>
      <c r="L51" s="9"/>
    </row>
    <row r="52" spans="2:12" ht="15.75" customHeight="1">
      <c r="B52" s="48"/>
      <c r="C52" s="48"/>
      <c r="D52" s="28"/>
      <c r="E52" s="28"/>
      <c r="F52" s="20"/>
      <c r="J52" s="9"/>
      <c r="K52" s="9"/>
      <c r="L52" s="9"/>
    </row>
    <row r="53" spans="2:12" ht="15.75" customHeight="1">
      <c r="B53" s="48"/>
      <c r="C53" s="48"/>
      <c r="D53" s="28"/>
      <c r="E53" s="28"/>
      <c r="F53" s="20"/>
      <c r="J53" s="9"/>
      <c r="K53" s="9"/>
      <c r="L53" s="9"/>
    </row>
    <row r="54" spans="2:12" ht="15.75" customHeight="1">
      <c r="B54" s="48"/>
      <c r="C54" s="48"/>
      <c r="J54" s="9"/>
      <c r="K54" s="9"/>
      <c r="L54" s="9"/>
    </row>
    <row r="55" spans="2:12" ht="15.75" customHeight="1">
      <c r="B55" s="48"/>
      <c r="C55" s="48"/>
      <c r="J55" s="9"/>
      <c r="K55" s="9"/>
      <c r="L55" s="9"/>
    </row>
    <row r="56" spans="2:12" ht="15.75" customHeight="1">
      <c r="B56" s="48"/>
      <c r="C56" s="48"/>
      <c r="J56" s="9"/>
      <c r="K56" s="9"/>
      <c r="L56" s="9"/>
    </row>
    <row r="57" spans="2:12" ht="15.75" customHeight="1">
      <c r="B57" s="48"/>
      <c r="C57" s="48"/>
      <c r="J57" s="9"/>
      <c r="K57" s="9"/>
      <c r="L57" s="9"/>
    </row>
    <row r="58" spans="2:12" ht="15.75" customHeight="1"/>
    <row r="59" spans="2:12" ht="15.75" customHeight="1"/>
    <row r="60" spans="2:12" ht="15.75" customHeight="1"/>
    <row r="61" spans="2:12" ht="15.75" customHeight="1"/>
    <row r="62" spans="2:12" ht="15.75" customHeight="1"/>
    <row r="63" spans="2:12" ht="15.75" customHeight="1"/>
    <row r="64" spans="2:12" ht="15.75" customHeight="1"/>
    <row r="65" spans="3:12" ht="15.75" customHeight="1">
      <c r="C65" s="93"/>
      <c r="E65" s="94"/>
      <c r="J65" s="26" t="s">
        <v>681</v>
      </c>
      <c r="K65" s="27" t="s">
        <v>680</v>
      </c>
      <c r="L65" s="27" t="s">
        <v>651</v>
      </c>
    </row>
    <row r="66" spans="3:12" ht="15.75" customHeight="1">
      <c r="C66" s="9"/>
      <c r="E66" s="9"/>
      <c r="G66" s="29"/>
      <c r="H66" s="29"/>
      <c r="I66" s="87" t="s">
        <v>682</v>
      </c>
      <c r="J66" s="28" t="s">
        <v>683</v>
      </c>
      <c r="K66" s="87" t="s">
        <v>684</v>
      </c>
      <c r="L66" s="95">
        <v>4</v>
      </c>
    </row>
    <row r="67" spans="3:12" ht="15.75" customHeight="1">
      <c r="C67" s="9"/>
      <c r="D67" s="9"/>
      <c r="E67" s="9"/>
      <c r="G67" s="29"/>
      <c r="H67" s="29"/>
      <c r="I67" s="32" t="s">
        <v>716</v>
      </c>
      <c r="J67" s="33" t="s">
        <v>715</v>
      </c>
      <c r="K67" s="32" t="s">
        <v>684</v>
      </c>
      <c r="L67" s="95">
        <v>2</v>
      </c>
    </row>
    <row r="68" spans="3:12" ht="15.75" customHeight="1">
      <c r="C68" s="9"/>
      <c r="D68" s="9"/>
      <c r="E68" s="9"/>
      <c r="G68" s="29"/>
      <c r="H68" s="29"/>
      <c r="I68" s="32" t="s">
        <v>707</v>
      </c>
      <c r="J68" s="33" t="s">
        <v>706</v>
      </c>
      <c r="K68" s="32" t="s">
        <v>684</v>
      </c>
      <c r="L68" s="95">
        <v>2</v>
      </c>
    </row>
    <row r="69" spans="3:12" ht="15.75" customHeight="1">
      <c r="C69" s="9"/>
      <c r="D69" s="9"/>
      <c r="E69" s="9"/>
      <c r="G69" s="29"/>
      <c r="H69" s="29"/>
      <c r="I69" s="32" t="s">
        <v>705</v>
      </c>
      <c r="J69" s="33" t="s">
        <v>704</v>
      </c>
      <c r="K69" s="32" t="s">
        <v>684</v>
      </c>
      <c r="L69" s="95">
        <v>2</v>
      </c>
    </row>
    <row r="70" spans="3:12" ht="15.75" customHeight="1">
      <c r="C70" s="9"/>
      <c r="D70" s="9"/>
      <c r="E70" s="9"/>
      <c r="G70" s="29"/>
      <c r="H70" s="29"/>
      <c r="I70" s="32" t="s">
        <v>709</v>
      </c>
      <c r="J70" s="33" t="s">
        <v>708</v>
      </c>
      <c r="K70" s="32" t="s">
        <v>684</v>
      </c>
      <c r="L70" s="95">
        <v>1</v>
      </c>
    </row>
    <row r="71" spans="3:12" ht="15.75" customHeight="1">
      <c r="C71" s="9"/>
      <c r="D71" s="9"/>
      <c r="E71" s="9"/>
      <c r="G71" s="29"/>
      <c r="H71" s="29"/>
      <c r="I71" s="32" t="s">
        <v>718</v>
      </c>
      <c r="J71" s="33" t="s">
        <v>717</v>
      </c>
      <c r="K71" s="34" t="s">
        <v>684</v>
      </c>
      <c r="L71" s="95">
        <v>1</v>
      </c>
    </row>
    <row r="72" spans="3:12" ht="15.75" customHeight="1">
      <c r="C72" s="9"/>
      <c r="D72" s="9"/>
      <c r="E72" s="9"/>
      <c r="G72" s="29"/>
      <c r="H72" s="29"/>
      <c r="I72" s="32" t="s">
        <v>698</v>
      </c>
      <c r="J72" s="33" t="s">
        <v>697</v>
      </c>
      <c r="K72" s="32" t="s">
        <v>684</v>
      </c>
      <c r="L72" s="95">
        <v>1</v>
      </c>
    </row>
    <row r="73" spans="3:12" ht="15.75" customHeight="1">
      <c r="C73" s="9"/>
      <c r="D73" s="9"/>
      <c r="E73" s="9"/>
      <c r="G73" s="29"/>
      <c r="H73" s="29"/>
      <c r="I73" s="32" t="s">
        <v>692</v>
      </c>
      <c r="J73" s="33" t="s">
        <v>693</v>
      </c>
      <c r="K73" s="32" t="s">
        <v>684</v>
      </c>
      <c r="L73" s="95">
        <v>1</v>
      </c>
    </row>
    <row r="74" spans="3:12" ht="15.75" customHeight="1">
      <c r="C74" s="9"/>
      <c r="D74" s="9"/>
      <c r="E74" s="9"/>
      <c r="G74" s="29"/>
      <c r="H74" s="29"/>
      <c r="I74" s="32" t="s">
        <v>714</v>
      </c>
      <c r="J74" s="32" t="s">
        <v>713</v>
      </c>
      <c r="K74" s="32" t="s">
        <v>684</v>
      </c>
      <c r="L74" s="95">
        <v>1</v>
      </c>
    </row>
    <row r="75" spans="3:12" ht="15.75" customHeight="1">
      <c r="C75" s="9"/>
      <c r="D75" s="9"/>
      <c r="E75" s="9"/>
      <c r="G75" s="29"/>
      <c r="H75" s="29"/>
      <c r="I75" s="32" t="s">
        <v>685</v>
      </c>
      <c r="J75" s="33" t="s">
        <v>686</v>
      </c>
      <c r="K75" s="32" t="s">
        <v>684</v>
      </c>
      <c r="L75" s="95">
        <v>1</v>
      </c>
    </row>
    <row r="76" spans="3:12" ht="15.75" customHeight="1">
      <c r="C76" s="9"/>
      <c r="D76" s="9"/>
      <c r="E76" s="9"/>
      <c r="G76" s="29"/>
      <c r="H76" s="29"/>
      <c r="I76" s="32" t="s">
        <v>687</v>
      </c>
      <c r="J76" s="33" t="s">
        <v>688</v>
      </c>
      <c r="K76" s="32" t="s">
        <v>684</v>
      </c>
      <c r="L76" s="95">
        <v>1</v>
      </c>
    </row>
    <row r="77" spans="3:12" ht="15.75" customHeight="1">
      <c r="C77" s="9"/>
      <c r="D77" s="9"/>
      <c r="E77" s="9"/>
      <c r="G77" s="29"/>
      <c r="H77" s="29"/>
      <c r="I77" s="32" t="s">
        <v>700</v>
      </c>
      <c r="J77" s="33" t="s">
        <v>699</v>
      </c>
      <c r="K77" s="32" t="s">
        <v>684</v>
      </c>
      <c r="L77" s="95">
        <v>1</v>
      </c>
    </row>
    <row r="78" spans="3:12" ht="15.75" customHeight="1">
      <c r="C78" s="9"/>
      <c r="D78" s="9"/>
      <c r="E78" s="9"/>
      <c r="G78" s="29"/>
      <c r="H78" s="29"/>
      <c r="I78" s="35" t="s">
        <v>711</v>
      </c>
      <c r="J78" s="33" t="s">
        <v>710</v>
      </c>
      <c r="K78" s="35" t="s">
        <v>684</v>
      </c>
      <c r="L78" s="95">
        <v>1</v>
      </c>
    </row>
    <row r="79" spans="3:12" ht="15.75" customHeight="1">
      <c r="C79" s="9"/>
      <c r="D79" s="9"/>
      <c r="E79" s="9"/>
      <c r="G79" s="29"/>
      <c r="H79" s="29"/>
      <c r="I79" s="32" t="s">
        <v>694</v>
      </c>
      <c r="J79" s="33" t="s">
        <v>695</v>
      </c>
      <c r="K79" s="36" t="s">
        <v>684</v>
      </c>
      <c r="L79" s="95">
        <v>1</v>
      </c>
    </row>
    <row r="80" spans="3:12" ht="15.75" customHeight="1">
      <c r="C80" s="9"/>
      <c r="D80" s="9"/>
      <c r="E80" s="9"/>
      <c r="G80" s="29"/>
      <c r="H80" s="29"/>
      <c r="I80" s="30" t="s">
        <v>696</v>
      </c>
      <c r="J80" s="29" t="s">
        <v>683</v>
      </c>
      <c r="K80" s="30" t="s">
        <v>684</v>
      </c>
      <c r="L80" s="37">
        <v>1</v>
      </c>
    </row>
    <row r="81" spans="3:12" ht="15.75" customHeight="1">
      <c r="C81" s="9"/>
      <c r="D81" s="9"/>
      <c r="E81" s="9"/>
      <c r="G81" s="29"/>
      <c r="H81" s="29"/>
      <c r="I81" s="29"/>
      <c r="J81" s="29"/>
      <c r="K81" s="9"/>
      <c r="L81" s="38"/>
    </row>
    <row r="82" spans="3:12" ht="15.75" customHeight="1">
      <c r="C82" s="9"/>
      <c r="D82" s="9"/>
      <c r="E82" s="9"/>
      <c r="G82" s="29"/>
      <c r="H82" s="29"/>
      <c r="I82" s="29"/>
      <c r="J82" s="29"/>
      <c r="K82" s="9"/>
      <c r="L82" s="38"/>
    </row>
    <row r="83" spans="3:12" ht="15.75" customHeight="1">
      <c r="C83" s="9"/>
      <c r="D83" s="9"/>
      <c r="E83" s="9"/>
      <c r="G83" s="29"/>
      <c r="H83" s="29"/>
      <c r="I83" s="29"/>
      <c r="J83" s="29"/>
      <c r="K83" s="9"/>
      <c r="L83" s="38"/>
    </row>
    <row r="84" spans="3:12" ht="15.75" customHeight="1">
      <c r="C84" s="9"/>
      <c r="D84" s="9"/>
      <c r="E84" s="9"/>
      <c r="G84" s="29"/>
      <c r="H84" s="29"/>
      <c r="I84" s="29"/>
      <c r="J84" s="29"/>
      <c r="K84" s="9"/>
      <c r="L84" s="38"/>
    </row>
    <row r="85" spans="3:12" ht="15.75" customHeight="1">
      <c r="C85" s="9"/>
      <c r="D85" s="9"/>
      <c r="E85" s="9"/>
      <c r="J85" s="9"/>
      <c r="K85" s="9"/>
      <c r="L85" s="9"/>
    </row>
    <row r="86" spans="3:12" ht="15.75" customHeight="1">
      <c r="C86" s="9"/>
      <c r="D86" s="9"/>
      <c r="E86" s="9"/>
      <c r="J86" s="9"/>
      <c r="K86" s="9"/>
      <c r="L86" s="9">
        <f>SUM(L66:L83)</f>
        <v>21</v>
      </c>
    </row>
    <row r="87" spans="3:12" ht="15.75" customHeight="1">
      <c r="C87" s="9"/>
      <c r="D87" s="9"/>
      <c r="E87" s="9"/>
      <c r="J87" s="9"/>
      <c r="K87" s="9"/>
      <c r="L87" s="9"/>
    </row>
    <row r="88" spans="3:12" ht="15.75" customHeight="1">
      <c r="C88" s="9"/>
      <c r="D88" s="9"/>
      <c r="E88" s="9"/>
      <c r="J88" s="9"/>
      <c r="K88" s="9"/>
      <c r="L88" s="9"/>
    </row>
    <row r="89" spans="3:12" ht="15.75" customHeight="1">
      <c r="C89" s="9"/>
      <c r="D89" s="9"/>
      <c r="E89" s="9"/>
      <c r="J89" s="9"/>
      <c r="K89" s="9"/>
      <c r="L89" s="9"/>
    </row>
    <row r="90" spans="3:12" ht="15.75" customHeight="1">
      <c r="C90" s="9"/>
      <c r="D90" s="9"/>
      <c r="E90" s="9"/>
      <c r="J90" s="9"/>
      <c r="K90" s="9"/>
      <c r="L90" s="9"/>
    </row>
    <row r="91" spans="3:12" ht="15.75" customHeight="1">
      <c r="C91" s="9"/>
      <c r="D91" s="9"/>
      <c r="E91" s="9"/>
      <c r="J91" s="9"/>
      <c r="K91" s="9"/>
      <c r="L91" s="9"/>
    </row>
    <row r="92" spans="3:12" ht="15.75" customHeight="1">
      <c r="C92" s="9"/>
      <c r="D92" s="9"/>
      <c r="E92" s="9"/>
    </row>
    <row r="93" spans="3:12" ht="15.75" customHeight="1">
      <c r="C93" s="9"/>
      <c r="D93" s="9"/>
      <c r="E93" s="9"/>
    </row>
    <row r="94" spans="3:12" ht="15.75" customHeight="1">
      <c r="C94" s="9"/>
      <c r="D94" s="9"/>
      <c r="E94" s="9"/>
      <c r="J94" s="26" t="s">
        <v>681</v>
      </c>
      <c r="K94" s="27" t="s">
        <v>680</v>
      </c>
      <c r="L94" s="27" t="s">
        <v>651</v>
      </c>
    </row>
    <row r="95" spans="3:12" ht="15.75" customHeight="1">
      <c r="C95" s="9"/>
      <c r="D95" s="9"/>
      <c r="E95" s="9"/>
      <c r="G95" s="29"/>
      <c r="I95" s="87" t="s">
        <v>723</v>
      </c>
      <c r="J95" s="9" t="s">
        <v>703</v>
      </c>
      <c r="K95" s="87" t="s">
        <v>691</v>
      </c>
      <c r="L95" s="95">
        <v>3</v>
      </c>
    </row>
    <row r="96" spans="3:12" ht="15.75" customHeight="1">
      <c r="C96" s="9"/>
      <c r="D96" s="9"/>
      <c r="E96" s="9"/>
      <c r="G96" s="29"/>
      <c r="I96" s="35" t="s">
        <v>689</v>
      </c>
      <c r="J96" s="9" t="s">
        <v>690</v>
      </c>
      <c r="K96" s="35" t="s">
        <v>691</v>
      </c>
      <c r="L96" s="95">
        <v>1</v>
      </c>
    </row>
    <row r="97" spans="3:12" ht="15.75" customHeight="1">
      <c r="C97" s="9"/>
      <c r="D97" s="9"/>
      <c r="E97" s="9"/>
      <c r="G97" s="29"/>
      <c r="I97" s="32" t="s">
        <v>508</v>
      </c>
      <c r="J97" s="9" t="s">
        <v>719</v>
      </c>
      <c r="K97" s="34" t="s">
        <v>691</v>
      </c>
      <c r="L97" s="95">
        <v>1</v>
      </c>
    </row>
    <row r="98" spans="3:12" ht="15.75" customHeight="1">
      <c r="C98" s="9"/>
      <c r="D98" s="9"/>
      <c r="E98" s="9"/>
    </row>
    <row r="99" spans="3:12" ht="15.75" customHeight="1">
      <c r="C99" s="9"/>
      <c r="D99" s="9"/>
      <c r="E99" s="9"/>
      <c r="J99" s="24"/>
      <c r="K99" s="24"/>
      <c r="L99" s="24">
        <f>SUM(L95:L97)</f>
        <v>5</v>
      </c>
    </row>
    <row r="100" spans="3:12" ht="15.75" customHeight="1">
      <c r="C100" s="9"/>
      <c r="D100" s="9"/>
      <c r="E100" s="9"/>
      <c r="J100" s="9"/>
      <c r="K100" s="9"/>
      <c r="L100" s="9"/>
    </row>
    <row r="101" spans="3:12" ht="15.75" customHeight="1">
      <c r="C101" s="9"/>
      <c r="D101" s="9"/>
      <c r="E101" s="9"/>
      <c r="J101" s="9"/>
      <c r="K101" s="9"/>
      <c r="L101" s="9"/>
    </row>
    <row r="102" spans="3:12" ht="15.75" customHeight="1">
      <c r="C102" s="9"/>
      <c r="D102" s="9"/>
      <c r="E102" s="9"/>
      <c r="J102" s="9"/>
      <c r="K102" s="9"/>
      <c r="L102" s="9"/>
    </row>
    <row r="103" spans="3:12" ht="15.75" customHeight="1">
      <c r="J103" s="9"/>
      <c r="K103" s="9"/>
      <c r="L103" s="9"/>
    </row>
    <row r="104" spans="3:12" ht="15.75" customHeight="1">
      <c r="J104" s="9"/>
      <c r="K104" s="9"/>
      <c r="L104" s="9"/>
    </row>
    <row r="105" spans="3:12" ht="15.75" customHeight="1">
      <c r="J105" s="9"/>
      <c r="K105" s="9"/>
      <c r="L105" s="9"/>
    </row>
    <row r="106" spans="3:12" ht="15.75" customHeight="1">
      <c r="J106" s="9"/>
      <c r="K106" s="9"/>
      <c r="L106" s="9"/>
    </row>
    <row r="107" spans="3:12" ht="15.75" customHeight="1">
      <c r="J107" s="9"/>
      <c r="K107" s="9"/>
      <c r="L107" s="9"/>
    </row>
    <row r="108" spans="3:12" ht="15.75" customHeight="1">
      <c r="J108" s="9"/>
      <c r="K108" s="9"/>
      <c r="L108" s="9"/>
    </row>
    <row r="109" spans="3:12" ht="15.75" customHeight="1">
      <c r="J109" s="9"/>
      <c r="K109" s="9"/>
      <c r="L109" s="9"/>
    </row>
    <row r="110" spans="3:12" ht="15.75" customHeight="1">
      <c r="J110" s="9"/>
      <c r="K110" s="9"/>
      <c r="L110" s="9"/>
    </row>
    <row r="111" spans="3:12" ht="15.75" customHeight="1">
      <c r="J111" s="9"/>
      <c r="K111" s="9"/>
      <c r="L111" s="9"/>
    </row>
    <row r="112" spans="3:12" ht="15.75" customHeight="1">
      <c r="J112" s="9"/>
      <c r="K112" s="9"/>
      <c r="L112" s="9"/>
    </row>
    <row r="113" spans="10:12" ht="15.75" customHeight="1">
      <c r="J113" s="9"/>
      <c r="K113" s="9"/>
      <c r="L113" s="9"/>
    </row>
    <row r="114" spans="10:12" ht="15.75" customHeight="1">
      <c r="J114" s="9"/>
      <c r="K114" s="9"/>
      <c r="L114" s="9"/>
    </row>
    <row r="115" spans="10:12" ht="15.75" customHeight="1">
      <c r="J115" s="9"/>
      <c r="K115" s="9"/>
      <c r="L115" s="9"/>
    </row>
    <row r="116" spans="10:12" ht="15.75" customHeight="1">
      <c r="J116" s="9"/>
      <c r="K116" s="9"/>
      <c r="L116" s="9"/>
    </row>
    <row r="117" spans="10:12" ht="15.75" customHeight="1">
      <c r="J117" s="9"/>
      <c r="K117" s="9"/>
      <c r="L117" s="9"/>
    </row>
    <row r="118" spans="10:12" ht="15.75" customHeight="1">
      <c r="J118" s="9"/>
      <c r="K118" s="9"/>
      <c r="L118" s="9"/>
    </row>
    <row r="119" spans="10:12" ht="15.75" customHeight="1">
      <c r="J119" s="9"/>
      <c r="K119" s="9"/>
      <c r="L119" s="9"/>
    </row>
    <row r="120" spans="10:12" ht="15.75" customHeight="1">
      <c r="J120" s="9"/>
      <c r="K120" s="9"/>
      <c r="L120" s="9"/>
    </row>
    <row r="121" spans="10:12" ht="15.75" customHeight="1">
      <c r="J121" s="9"/>
      <c r="K121" s="9"/>
      <c r="L121" s="9"/>
    </row>
    <row r="122" spans="10:12" ht="15.75" customHeight="1">
      <c r="J122" s="9"/>
      <c r="K122" s="9"/>
      <c r="L122" s="9"/>
    </row>
    <row r="123" spans="10:12" ht="15.75" customHeight="1">
      <c r="J123" s="9"/>
      <c r="K123" s="9"/>
      <c r="L123" s="9"/>
    </row>
    <row r="124" spans="10:12" ht="15.75" customHeight="1">
      <c r="J124" s="9"/>
      <c r="K124" s="9"/>
      <c r="L124" s="9"/>
    </row>
    <row r="125" spans="10:12" ht="15.75" customHeight="1"/>
    <row r="126" spans="10:12" ht="15.75" customHeight="1">
      <c r="J126" s="93"/>
      <c r="K126" s="94"/>
      <c r="L126" s="94"/>
    </row>
    <row r="127" spans="10:12" ht="15.75" customHeight="1">
      <c r="J127" s="9"/>
      <c r="K127" s="9"/>
      <c r="L127" s="9"/>
    </row>
    <row r="128" spans="10:12" ht="15.75" customHeight="1">
      <c r="J128" s="9"/>
      <c r="K128" s="9"/>
      <c r="L128" s="9"/>
    </row>
    <row r="129" spans="10:12" ht="15.75" customHeight="1">
      <c r="J129" s="9"/>
      <c r="K129" s="9"/>
      <c r="L129" s="9"/>
    </row>
    <row r="130" spans="10:12" ht="15.75" customHeight="1">
      <c r="J130" s="9"/>
      <c r="K130" s="9"/>
      <c r="L130" s="9"/>
    </row>
    <row r="131" spans="10:12" ht="15.75" customHeight="1">
      <c r="J131" s="9"/>
      <c r="K131" s="9"/>
      <c r="L131" s="9"/>
    </row>
    <row r="132" spans="10:12" ht="15.75" customHeight="1"/>
    <row r="133" spans="10:12" ht="15.75" customHeight="1"/>
    <row r="134" spans="10:12" ht="15.75" customHeight="1"/>
    <row r="135" spans="10:12" ht="15.75" customHeight="1"/>
    <row r="136" spans="10:12" ht="15.75" customHeight="1"/>
    <row r="137" spans="10:12" ht="15.75" customHeight="1"/>
    <row r="138" spans="10:12" ht="15.75" customHeight="1"/>
    <row r="139" spans="10:12" ht="15.75" customHeight="1"/>
    <row r="140" spans="10:12" ht="15.75" customHeight="1"/>
    <row r="141" spans="10:12" ht="15.75" customHeight="1"/>
    <row r="142" spans="10:12" ht="15.75" customHeight="1"/>
    <row r="143" spans="10:12" ht="15.75" customHeight="1"/>
    <row r="144" spans="10:12"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sheetData>
  <mergeCells count="1">
    <mergeCell ref="B2:F2"/>
  </mergeCells>
  <pageMargins left="0.511811024" right="0.511811024" top="0.78740157499999996" bottom="0.78740157499999996" header="0" footer="0"/>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DG922"/>
  <sheetViews>
    <sheetView showGridLines="0" workbookViewId="0">
      <pane xSplit="2" ySplit="3" topLeftCell="C4" activePane="bottomRight" state="frozen"/>
      <selection pane="bottomRight" activeCell="C4" sqref="C4"/>
      <selection pane="bottomLeft" activeCell="A4" sqref="A4"/>
      <selection pane="topRight" activeCell="C1" sqref="C1"/>
    </sheetView>
  </sheetViews>
  <sheetFormatPr defaultColWidth="14.42578125" defaultRowHeight="15" customHeight="1"/>
  <cols>
    <col min="1" max="1" width="23.5703125" customWidth="1"/>
    <col min="2" max="2" width="19.28515625" customWidth="1"/>
    <col min="3" max="3" width="12.42578125" customWidth="1"/>
    <col min="4" max="4" width="11.140625" customWidth="1"/>
    <col min="5" max="5" width="11.28515625" customWidth="1"/>
    <col min="6" max="6" width="9.7109375" customWidth="1"/>
    <col min="7" max="7" width="10.28515625" customWidth="1"/>
    <col min="8" max="8" width="8.7109375" customWidth="1"/>
    <col min="9" max="9" width="10.85546875" customWidth="1"/>
    <col min="10" max="10" width="14.28515625" customWidth="1"/>
    <col min="11" max="11" width="10.5703125" customWidth="1"/>
    <col min="12" max="12" width="10.7109375" customWidth="1"/>
    <col min="13" max="13" width="16.140625" customWidth="1"/>
    <col min="14" max="14" width="12.5703125" customWidth="1"/>
    <col min="15" max="15" width="10.42578125" customWidth="1"/>
    <col min="16" max="16" width="8.7109375" customWidth="1"/>
    <col min="17" max="17" width="11" customWidth="1"/>
    <col min="18" max="18" width="8.7109375" customWidth="1"/>
    <col min="19" max="19" width="15.140625" customWidth="1"/>
    <col min="20" max="20" width="8.7109375" customWidth="1"/>
    <col min="21" max="21" width="12" customWidth="1"/>
    <col min="22" max="22" width="11.28515625" customWidth="1"/>
    <col min="23" max="24" width="8.7109375" customWidth="1"/>
    <col min="25" max="25" width="10.28515625" customWidth="1"/>
    <col min="26" max="26" width="9.42578125" customWidth="1"/>
    <col min="27" max="27" width="11.7109375" customWidth="1"/>
    <col min="28" max="28" width="11.42578125" customWidth="1"/>
    <col min="29" max="30" width="12.7109375" customWidth="1"/>
    <col min="31" max="31" width="11" customWidth="1"/>
    <col min="32" max="32" width="12.85546875" customWidth="1"/>
    <col min="33" max="33" width="16.28515625" customWidth="1"/>
    <col min="34" max="34" width="11.140625" customWidth="1"/>
    <col min="35" max="35" width="8.7109375" customWidth="1"/>
    <col min="36" max="36" width="11.42578125" customWidth="1"/>
    <col min="37" max="37" width="13" customWidth="1"/>
    <col min="38" max="38" width="10.5703125" customWidth="1"/>
    <col min="39" max="40" width="8.7109375" customWidth="1"/>
    <col min="41" max="41" width="14.85546875" customWidth="1"/>
    <col min="42" max="42" width="15.140625" customWidth="1"/>
    <col min="43" max="43" width="10.7109375" customWidth="1"/>
    <col min="44" max="44" width="10.85546875" customWidth="1"/>
    <col min="45" max="45" width="13.140625" customWidth="1"/>
    <col min="46" max="46" width="11.85546875" customWidth="1"/>
    <col min="47" max="47" width="18" customWidth="1"/>
    <col min="48" max="48" width="19.5703125" customWidth="1"/>
    <col min="49" max="49" width="18.140625" customWidth="1"/>
    <col min="50" max="50" width="12.85546875" customWidth="1"/>
    <col min="51" max="51" width="13.28515625" customWidth="1"/>
    <col min="52" max="111" width="8.7109375" customWidth="1"/>
  </cols>
  <sheetData>
    <row r="2" spans="1:111" ht="23.25" customHeight="1">
      <c r="B2" s="39" t="s">
        <v>724</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1"/>
      <c r="BN2" s="40"/>
      <c r="BO2" s="40"/>
      <c r="BP2" s="40"/>
      <c r="BQ2" s="40"/>
      <c r="BR2" s="40"/>
    </row>
    <row r="3" spans="1:111" ht="37.5" customHeight="1">
      <c r="B3" s="42" t="s">
        <v>647</v>
      </c>
      <c r="C3" s="42" t="s">
        <v>648</v>
      </c>
      <c r="D3" s="11" t="s">
        <v>533</v>
      </c>
      <c r="E3" s="11" t="s">
        <v>512</v>
      </c>
      <c r="F3" s="11" t="s">
        <v>555</v>
      </c>
      <c r="G3" s="11" t="s">
        <v>557</v>
      </c>
      <c r="H3" s="11" t="s">
        <v>559</v>
      </c>
      <c r="I3" s="11" t="s">
        <v>561</v>
      </c>
      <c r="J3" s="11" t="s">
        <v>515</v>
      </c>
      <c r="K3" s="11" t="s">
        <v>518</v>
      </c>
      <c r="L3" s="11" t="s">
        <v>521</v>
      </c>
      <c r="M3" s="11" t="s">
        <v>524</v>
      </c>
      <c r="N3" s="11" t="s">
        <v>527</v>
      </c>
      <c r="O3" s="11" t="s">
        <v>530</v>
      </c>
      <c r="P3" s="11" t="s">
        <v>563</v>
      </c>
      <c r="Q3" s="11" t="s">
        <v>469</v>
      </c>
      <c r="R3" s="11" t="s">
        <v>565</v>
      </c>
      <c r="S3" s="11" t="s">
        <v>535</v>
      </c>
      <c r="T3" s="11" t="s">
        <v>537</v>
      </c>
      <c r="U3" s="11" t="s">
        <v>271</v>
      </c>
      <c r="V3" s="11" t="s">
        <v>568</v>
      </c>
      <c r="W3" s="11" t="s">
        <v>539</v>
      </c>
      <c r="X3" s="11" t="s">
        <v>570</v>
      </c>
      <c r="Y3" s="11" t="s">
        <v>572</v>
      </c>
      <c r="Z3" s="11" t="s">
        <v>574</v>
      </c>
      <c r="AA3" s="11" t="s">
        <v>576</v>
      </c>
      <c r="AB3" s="11" t="s">
        <v>578</v>
      </c>
      <c r="AC3" s="11" t="s">
        <v>541</v>
      </c>
      <c r="AD3" s="11" t="s">
        <v>442</v>
      </c>
      <c r="AE3" s="11" t="s">
        <v>580</v>
      </c>
      <c r="AF3" s="11" t="s">
        <v>582</v>
      </c>
      <c r="AG3" s="11" t="s">
        <v>584</v>
      </c>
      <c r="AH3" s="11" t="s">
        <v>586</v>
      </c>
      <c r="AI3" s="11" t="s">
        <v>543</v>
      </c>
      <c r="AJ3" s="11" t="s">
        <v>545</v>
      </c>
      <c r="AK3" s="11" t="s">
        <v>588</v>
      </c>
      <c r="AL3" s="11" t="s">
        <v>547</v>
      </c>
      <c r="AM3" s="11" t="s">
        <v>590</v>
      </c>
      <c r="AN3" s="11" t="s">
        <v>592</v>
      </c>
      <c r="AO3" s="11" t="s">
        <v>594</v>
      </c>
      <c r="AP3" s="11" t="s">
        <v>596</v>
      </c>
      <c r="AQ3" s="11" t="s">
        <v>598</v>
      </c>
      <c r="AR3" s="11" t="s">
        <v>549</v>
      </c>
      <c r="AS3" s="11" t="s">
        <v>600</v>
      </c>
      <c r="AT3" s="11" t="s">
        <v>602</v>
      </c>
      <c r="AU3" s="11" t="s">
        <v>604</v>
      </c>
      <c r="AV3" s="11" t="s">
        <v>606</v>
      </c>
      <c r="AW3" s="11" t="s">
        <v>608</v>
      </c>
      <c r="AX3" s="11" t="s">
        <v>610</v>
      </c>
      <c r="AY3" s="11" t="s">
        <v>551</v>
      </c>
      <c r="AZ3" s="11" t="s">
        <v>612</v>
      </c>
      <c r="BA3" s="11" t="s">
        <v>614</v>
      </c>
      <c r="BB3" s="11" t="s">
        <v>616</v>
      </c>
      <c r="BC3" s="11" t="s">
        <v>618</v>
      </c>
      <c r="BD3" s="11" t="s">
        <v>620</v>
      </c>
      <c r="BE3" s="11" t="s">
        <v>622</v>
      </c>
      <c r="BF3" s="11" t="s">
        <v>624</v>
      </c>
      <c r="BG3" s="11" t="s">
        <v>626</v>
      </c>
      <c r="BH3" s="11" t="s">
        <v>628</v>
      </c>
      <c r="BI3" s="11" t="s">
        <v>630</v>
      </c>
      <c r="BJ3" s="11" t="s">
        <v>553</v>
      </c>
      <c r="BK3" s="11" t="s">
        <v>632</v>
      </c>
      <c r="BL3" s="11" t="s">
        <v>634</v>
      </c>
      <c r="BM3" s="11" t="s">
        <v>636</v>
      </c>
      <c r="BN3" s="11" t="s">
        <v>638</v>
      </c>
      <c r="BO3" s="11" t="s">
        <v>640</v>
      </c>
      <c r="BP3" s="11" t="s">
        <v>642</v>
      </c>
      <c r="BQ3" s="11" t="s">
        <v>644</v>
      </c>
      <c r="BR3" s="11"/>
    </row>
    <row r="4" spans="1:111">
      <c r="B4" s="19" t="s">
        <v>725</v>
      </c>
      <c r="C4" s="19" t="s">
        <v>726</v>
      </c>
      <c r="D4" s="28" t="s">
        <v>727</v>
      </c>
      <c r="E4" s="28" t="s">
        <v>727</v>
      </c>
      <c r="F4" s="28" t="s">
        <v>727</v>
      </c>
      <c r="G4" s="28" t="s">
        <v>727</v>
      </c>
      <c r="H4" s="28" t="s">
        <v>727</v>
      </c>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row>
    <row r="5" spans="1:111">
      <c r="B5" s="19" t="s">
        <v>725</v>
      </c>
      <c r="C5" s="19" t="s">
        <v>728</v>
      </c>
      <c r="D5" s="28"/>
      <c r="E5" s="28"/>
      <c r="F5" s="28"/>
      <c r="G5" s="28"/>
      <c r="H5" s="28"/>
      <c r="I5" s="28" t="s">
        <v>727</v>
      </c>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row>
    <row r="6" spans="1:111">
      <c r="B6" s="19" t="s">
        <v>729</v>
      </c>
      <c r="C6" s="19" t="s">
        <v>652</v>
      </c>
      <c r="D6" s="28"/>
      <c r="E6" s="28"/>
      <c r="F6" s="28"/>
      <c r="G6" s="28"/>
      <c r="H6" s="28"/>
      <c r="I6" s="28"/>
      <c r="J6" s="28" t="s">
        <v>727</v>
      </c>
      <c r="K6" s="28" t="s">
        <v>727</v>
      </c>
      <c r="L6" s="28" t="s">
        <v>727</v>
      </c>
      <c r="M6" s="28" t="s">
        <v>727</v>
      </c>
      <c r="N6" s="28" t="s">
        <v>727</v>
      </c>
      <c r="O6" s="28" t="s">
        <v>727</v>
      </c>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row>
    <row r="7" spans="1:111">
      <c r="B7" s="19" t="s">
        <v>730</v>
      </c>
      <c r="C7" s="19" t="s">
        <v>653</v>
      </c>
      <c r="D7" s="28"/>
      <c r="E7" s="28" t="s">
        <v>727</v>
      </c>
      <c r="F7" s="28"/>
      <c r="G7" s="28"/>
      <c r="H7" s="28"/>
      <c r="I7" s="28"/>
      <c r="J7" s="28"/>
      <c r="K7" s="28"/>
      <c r="L7" s="28"/>
      <c r="M7" s="28"/>
      <c r="N7" s="28"/>
      <c r="O7" s="28"/>
      <c r="P7" s="28" t="s">
        <v>727</v>
      </c>
      <c r="Q7" s="28" t="s">
        <v>727</v>
      </c>
      <c r="R7" s="28"/>
      <c r="S7" s="28"/>
      <c r="T7" s="28"/>
      <c r="U7" s="28"/>
      <c r="V7" s="28"/>
      <c r="W7" s="28"/>
      <c r="X7" s="28"/>
      <c r="Y7" s="28"/>
      <c r="Z7" s="28"/>
      <c r="AA7" s="28"/>
      <c r="AB7" s="28"/>
      <c r="AC7" s="28"/>
      <c r="AD7" s="28"/>
      <c r="AE7" s="28"/>
      <c r="AF7" s="28"/>
      <c r="AG7" s="28"/>
      <c r="AH7" s="28"/>
      <c r="AI7" s="28"/>
      <c r="AJ7" s="28"/>
      <c r="AK7" s="28"/>
      <c r="AL7" s="28"/>
      <c r="AM7" s="28"/>
      <c r="AN7" s="28"/>
      <c r="AO7" s="28"/>
      <c r="AP7" s="28"/>
      <c r="AQ7" s="28"/>
      <c r="AR7" s="28"/>
      <c r="AS7" s="28"/>
      <c r="AT7" s="28"/>
      <c r="AU7" s="28"/>
      <c r="AV7" s="28"/>
      <c r="AW7" s="28"/>
      <c r="AX7" s="28"/>
      <c r="AY7" s="28"/>
      <c r="AZ7" s="28"/>
      <c r="BA7" s="28"/>
      <c r="BB7" s="28"/>
      <c r="BC7" s="28"/>
      <c r="BD7" s="28"/>
      <c r="BE7" s="28"/>
      <c r="BF7" s="28"/>
      <c r="BG7" s="28"/>
      <c r="BH7" s="28"/>
      <c r="BI7" s="28"/>
      <c r="BJ7" s="28"/>
      <c r="BK7" s="28"/>
      <c r="BL7" s="28"/>
      <c r="BM7" s="28"/>
      <c r="BN7" s="28"/>
      <c r="BO7" s="28"/>
      <c r="BP7" s="28"/>
      <c r="BQ7" s="28"/>
      <c r="BR7" s="28"/>
    </row>
    <row r="8" spans="1:111">
      <c r="B8" s="19" t="s">
        <v>731</v>
      </c>
      <c r="C8" s="19" t="s">
        <v>654</v>
      </c>
      <c r="D8" s="28"/>
      <c r="E8" s="28"/>
      <c r="F8" s="28"/>
      <c r="G8" s="28"/>
      <c r="H8" s="28"/>
      <c r="I8" s="28"/>
      <c r="J8" s="28" t="s">
        <v>727</v>
      </c>
      <c r="K8" s="28" t="s">
        <v>727</v>
      </c>
      <c r="L8" s="28" t="s">
        <v>727</v>
      </c>
      <c r="M8" s="28" t="s">
        <v>727</v>
      </c>
      <c r="N8" s="28" t="s">
        <v>727</v>
      </c>
      <c r="O8" s="28" t="s">
        <v>727</v>
      </c>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row>
    <row r="9" spans="1:111">
      <c r="B9" s="19" t="s">
        <v>732</v>
      </c>
      <c r="C9" s="19" t="s">
        <v>655</v>
      </c>
      <c r="D9" s="28"/>
      <c r="E9" s="28"/>
      <c r="F9" s="28"/>
      <c r="G9" s="28"/>
      <c r="H9" s="28"/>
      <c r="I9" s="28"/>
      <c r="J9" s="28"/>
      <c r="K9" s="28"/>
      <c r="L9" s="28"/>
      <c r="M9" s="28"/>
      <c r="N9" s="28"/>
      <c r="O9" s="28"/>
      <c r="P9" s="28"/>
      <c r="Q9" s="28"/>
      <c r="R9" s="28" t="s">
        <v>727</v>
      </c>
      <c r="S9" s="28" t="s">
        <v>727</v>
      </c>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row>
    <row r="10" spans="1:111">
      <c r="B10" s="19" t="s">
        <v>733</v>
      </c>
      <c r="C10" s="19" t="s">
        <v>656</v>
      </c>
      <c r="D10" s="28"/>
      <c r="E10" s="28"/>
      <c r="F10" s="28"/>
      <c r="G10" s="28"/>
      <c r="H10" s="28"/>
      <c r="I10" s="28"/>
      <c r="J10" s="28"/>
      <c r="K10" s="28"/>
      <c r="L10" s="28"/>
      <c r="M10" s="28"/>
      <c r="N10" s="28"/>
      <c r="O10" s="28"/>
      <c r="P10" s="28"/>
      <c r="Q10" s="28"/>
      <c r="R10" s="28"/>
      <c r="S10" s="28"/>
      <c r="T10" s="28" t="s">
        <v>727</v>
      </c>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row>
    <row r="11" spans="1:111">
      <c r="B11" s="19" t="s">
        <v>734</v>
      </c>
      <c r="C11" s="19" t="s">
        <v>657</v>
      </c>
      <c r="D11" s="28"/>
      <c r="E11" s="28" t="s">
        <v>727</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28"/>
      <c r="BO11" s="28"/>
      <c r="BP11" s="28"/>
      <c r="BQ11" s="28"/>
      <c r="BR11" s="28"/>
    </row>
    <row r="12" spans="1:111">
      <c r="B12" s="19" t="s">
        <v>735</v>
      </c>
      <c r="C12" s="19" t="s">
        <v>658</v>
      </c>
      <c r="D12" s="28"/>
      <c r="E12" s="28"/>
      <c r="F12" s="28"/>
      <c r="G12" s="43"/>
      <c r="H12" s="28"/>
      <c r="I12" s="28"/>
      <c r="J12" s="28"/>
      <c r="K12" s="28"/>
      <c r="L12" s="28"/>
      <c r="M12" s="28"/>
      <c r="N12" s="28"/>
      <c r="O12" s="28"/>
      <c r="P12" s="28"/>
      <c r="Q12" s="28"/>
      <c r="R12" s="28"/>
      <c r="S12" s="28"/>
      <c r="T12" s="28"/>
      <c r="U12" s="28" t="s">
        <v>727</v>
      </c>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8"/>
      <c r="BK12" s="28"/>
      <c r="BL12" s="28"/>
      <c r="BM12" s="28"/>
      <c r="BN12" s="28"/>
      <c r="BO12" s="28"/>
      <c r="BP12" s="28"/>
      <c r="BQ12" s="28"/>
      <c r="BR12" s="28"/>
    </row>
    <row r="13" spans="1:111">
      <c r="B13" s="19" t="s">
        <v>736</v>
      </c>
      <c r="C13" s="19" t="s">
        <v>659</v>
      </c>
      <c r="D13" s="28"/>
      <c r="E13" s="28"/>
      <c r="F13" s="28"/>
      <c r="G13" s="28"/>
      <c r="H13" s="28"/>
      <c r="I13" s="28"/>
      <c r="J13" s="28" t="s">
        <v>727</v>
      </c>
      <c r="K13" s="28" t="s">
        <v>727</v>
      </c>
      <c r="L13" s="28" t="s">
        <v>727</v>
      </c>
      <c r="M13" s="28" t="s">
        <v>727</v>
      </c>
      <c r="N13" s="28" t="s">
        <v>727</v>
      </c>
      <c r="O13" s="28" t="s">
        <v>727</v>
      </c>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c r="BO13" s="28"/>
      <c r="BP13" s="28"/>
      <c r="BQ13" s="28"/>
      <c r="BR13" s="28"/>
    </row>
    <row r="14" spans="1:111">
      <c r="A14" s="84"/>
      <c r="B14" s="44" t="s">
        <v>737</v>
      </c>
      <c r="C14" s="44" t="s">
        <v>660</v>
      </c>
      <c r="D14" s="45" t="s">
        <v>727</v>
      </c>
      <c r="E14" s="45"/>
      <c r="F14" s="45"/>
      <c r="G14" s="45"/>
      <c r="H14" s="45"/>
      <c r="I14" s="45"/>
      <c r="J14" s="45"/>
      <c r="K14" s="45"/>
      <c r="L14" s="45"/>
      <c r="M14" s="45"/>
      <c r="N14" s="45"/>
      <c r="O14" s="45"/>
      <c r="P14" s="45"/>
      <c r="Q14" s="45" t="s">
        <v>727</v>
      </c>
      <c r="R14" s="45"/>
      <c r="S14" s="45"/>
      <c r="T14" s="45"/>
      <c r="U14" s="45"/>
      <c r="V14" s="45" t="s">
        <v>727</v>
      </c>
      <c r="W14" s="45" t="s">
        <v>727</v>
      </c>
      <c r="X14" s="45" t="s">
        <v>727</v>
      </c>
      <c r="Y14" s="45" t="s">
        <v>727</v>
      </c>
      <c r="Z14" s="45" t="s">
        <v>727</v>
      </c>
      <c r="AA14" s="45" t="s">
        <v>727</v>
      </c>
      <c r="AB14" s="45" t="s">
        <v>727</v>
      </c>
      <c r="AC14" s="45" t="s">
        <v>727</v>
      </c>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84"/>
      <c r="BT14" s="84"/>
      <c r="BU14" s="84"/>
      <c r="BV14" s="84"/>
      <c r="BW14" s="84"/>
      <c r="BX14" s="84"/>
      <c r="BY14" s="84"/>
      <c r="BZ14" s="84"/>
      <c r="CA14" s="84"/>
      <c r="CB14" s="84"/>
      <c r="CC14" s="84"/>
      <c r="CD14" s="84"/>
      <c r="CE14" s="84"/>
      <c r="CF14" s="84"/>
      <c r="CG14" s="84"/>
      <c r="CH14" s="84"/>
      <c r="CI14" s="84"/>
      <c r="CJ14" s="84"/>
      <c r="CK14" s="84"/>
      <c r="CL14" s="84"/>
      <c r="CM14" s="84"/>
      <c r="CN14" s="84"/>
      <c r="CO14" s="84"/>
      <c r="CP14" s="84"/>
      <c r="CQ14" s="84"/>
      <c r="CR14" s="84"/>
      <c r="CS14" s="84"/>
      <c r="CT14" s="84"/>
      <c r="CU14" s="84"/>
      <c r="CV14" s="84"/>
      <c r="CW14" s="84"/>
      <c r="CX14" s="84"/>
      <c r="CY14" s="84"/>
      <c r="CZ14" s="84"/>
      <c r="DA14" s="84"/>
      <c r="DB14" s="84"/>
      <c r="DC14" s="84"/>
      <c r="DD14" s="84"/>
      <c r="DE14" s="84"/>
      <c r="DF14" s="84"/>
      <c r="DG14" s="84"/>
    </row>
    <row r="15" spans="1:111">
      <c r="B15" s="19" t="s">
        <v>738</v>
      </c>
      <c r="C15" s="19" t="s">
        <v>739</v>
      </c>
      <c r="D15" s="28"/>
      <c r="E15" s="28"/>
      <c r="F15" s="28"/>
      <c r="G15" s="28"/>
      <c r="H15" s="28"/>
      <c r="I15" s="28"/>
      <c r="J15" s="28"/>
      <c r="K15" s="28"/>
      <c r="L15" s="28"/>
      <c r="M15" s="28"/>
      <c r="N15" s="28"/>
      <c r="O15" s="28"/>
      <c r="P15" s="28"/>
      <c r="Q15" s="28" t="s">
        <v>727</v>
      </c>
      <c r="R15" s="28"/>
      <c r="S15" s="28"/>
      <c r="T15" s="28"/>
      <c r="U15" s="28"/>
      <c r="V15" s="28"/>
      <c r="W15" s="28"/>
      <c r="X15" s="28"/>
      <c r="Y15" s="28"/>
      <c r="Z15" s="28"/>
      <c r="AA15" s="28"/>
      <c r="AB15" s="28"/>
      <c r="AC15" s="28"/>
      <c r="AD15" s="28" t="s">
        <v>727</v>
      </c>
      <c r="AE15" s="28" t="s">
        <v>727</v>
      </c>
      <c r="AF15" s="28" t="s">
        <v>727</v>
      </c>
      <c r="AG15" s="28" t="s">
        <v>727</v>
      </c>
      <c r="AH15" s="28"/>
      <c r="AI15" s="28"/>
      <c r="AJ15" s="28"/>
      <c r="AK15" s="28"/>
      <c r="AL15" s="28"/>
      <c r="AM15" s="28"/>
      <c r="AN15" s="28"/>
      <c r="AO15" s="28"/>
      <c r="AP15" s="28"/>
      <c r="AQ15" s="28"/>
      <c r="AR15" s="28"/>
      <c r="AS15" s="28"/>
      <c r="AT15" s="28"/>
      <c r="AU15" s="28"/>
      <c r="AV15" s="28"/>
      <c r="AW15" s="28"/>
      <c r="AX15" s="28"/>
      <c r="AY15" s="28"/>
      <c r="AZ15" s="28"/>
      <c r="BA15" s="28"/>
      <c r="BB15" s="28"/>
      <c r="BC15" s="28"/>
      <c r="BD15" s="28"/>
      <c r="BE15" s="28"/>
      <c r="BF15" s="28"/>
      <c r="BG15" s="28"/>
      <c r="BH15" s="28"/>
      <c r="BI15" s="28"/>
      <c r="BJ15" s="28"/>
      <c r="BK15" s="28"/>
      <c r="BL15" s="28"/>
      <c r="BM15" s="28"/>
      <c r="BN15" s="28"/>
      <c r="BO15" s="28"/>
      <c r="BP15" s="28"/>
      <c r="BQ15" s="28"/>
      <c r="BR15" s="28"/>
    </row>
    <row r="16" spans="1:111">
      <c r="B16" s="19" t="s">
        <v>738</v>
      </c>
      <c r="C16" s="19" t="s">
        <v>740</v>
      </c>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t="s">
        <v>727</v>
      </c>
      <c r="AE16" s="28"/>
      <c r="AF16" s="28"/>
      <c r="AG16" s="28"/>
      <c r="AH16" s="28" t="s">
        <v>727</v>
      </c>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row>
    <row r="17" spans="1:111">
      <c r="B17" s="19" t="s">
        <v>741</v>
      </c>
      <c r="C17" s="19" t="s">
        <v>662</v>
      </c>
      <c r="D17" s="28"/>
      <c r="E17" s="28"/>
      <c r="F17" s="28"/>
      <c r="G17" s="28"/>
      <c r="H17" s="28"/>
      <c r="I17" s="28"/>
      <c r="J17" s="28"/>
      <c r="K17" s="28"/>
      <c r="L17" s="28"/>
      <c r="M17" s="28"/>
      <c r="N17" s="28"/>
      <c r="O17" s="28"/>
      <c r="P17" s="28"/>
      <c r="Q17" s="28"/>
      <c r="R17" s="28"/>
      <c r="S17" s="28" t="s">
        <v>727</v>
      </c>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row>
    <row r="18" spans="1:111">
      <c r="B18" s="19" t="s">
        <v>742</v>
      </c>
      <c r="C18" s="19" t="s">
        <v>663</v>
      </c>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t="s">
        <v>727</v>
      </c>
      <c r="AJ18" s="28" t="s">
        <v>727</v>
      </c>
      <c r="AK18" s="28"/>
      <c r="AL18" s="28"/>
      <c r="AM18" s="28"/>
      <c r="AN18" s="28"/>
      <c r="AO18" s="28"/>
      <c r="AP18" s="28"/>
      <c r="AQ18" s="28"/>
      <c r="AR18" s="28"/>
      <c r="AS18" s="28"/>
      <c r="AT18" s="28"/>
      <c r="AU18" s="28"/>
      <c r="AV18" s="28"/>
      <c r="AW18" s="28"/>
      <c r="AX18" s="28"/>
      <c r="AY18" s="28"/>
      <c r="AZ18" s="28"/>
      <c r="BA18" s="28"/>
      <c r="BB18" s="28"/>
      <c r="BC18" s="28"/>
      <c r="BD18" s="28"/>
      <c r="BE18" s="28"/>
      <c r="BF18" s="28"/>
      <c r="BG18" s="28"/>
      <c r="BH18" s="28"/>
      <c r="BI18" s="28"/>
      <c r="BJ18" s="28"/>
      <c r="BK18" s="28"/>
      <c r="BL18" s="28"/>
      <c r="BM18" s="28"/>
      <c r="BN18" s="28"/>
      <c r="BO18" s="28"/>
      <c r="BP18" s="28"/>
      <c r="BQ18" s="28"/>
      <c r="BR18" s="28"/>
    </row>
    <row r="19" spans="1:111">
      <c r="A19" s="84"/>
      <c r="B19" s="44" t="s">
        <v>743</v>
      </c>
      <c r="C19" s="44" t="s">
        <v>664</v>
      </c>
      <c r="D19" s="45"/>
      <c r="E19" s="45"/>
      <c r="F19" s="45"/>
      <c r="G19" s="45"/>
      <c r="H19" s="45"/>
      <c r="I19" s="45"/>
      <c r="J19" s="45"/>
      <c r="K19" s="45"/>
      <c r="L19" s="45"/>
      <c r="M19" s="45"/>
      <c r="N19" s="45"/>
      <c r="O19" s="45"/>
      <c r="P19" s="45"/>
      <c r="Q19" s="45" t="s">
        <v>727</v>
      </c>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84"/>
      <c r="BT19" s="84"/>
      <c r="BU19" s="84"/>
      <c r="BV19" s="84"/>
      <c r="BW19" s="84"/>
      <c r="BX19" s="84"/>
      <c r="BY19" s="84"/>
      <c r="BZ19" s="84"/>
      <c r="CA19" s="84"/>
      <c r="CB19" s="84"/>
      <c r="CC19" s="84"/>
      <c r="CD19" s="84"/>
      <c r="CE19" s="84"/>
      <c r="CF19" s="84"/>
      <c r="CG19" s="84"/>
      <c r="CH19" s="84"/>
      <c r="CI19" s="84"/>
      <c r="CJ19" s="84"/>
      <c r="CK19" s="84"/>
      <c r="CL19" s="84"/>
      <c r="CM19" s="84"/>
      <c r="CN19" s="84"/>
      <c r="CO19" s="84"/>
      <c r="CP19" s="84"/>
      <c r="CQ19" s="84"/>
      <c r="CR19" s="84"/>
      <c r="CS19" s="84"/>
      <c r="CT19" s="84"/>
      <c r="CU19" s="84"/>
      <c r="CV19" s="84"/>
      <c r="CW19" s="84"/>
      <c r="CX19" s="84"/>
      <c r="CY19" s="84"/>
      <c r="CZ19" s="84"/>
      <c r="DA19" s="84"/>
      <c r="DB19" s="84"/>
      <c r="DC19" s="84"/>
      <c r="DD19" s="84"/>
      <c r="DE19" s="84"/>
      <c r="DF19" s="84"/>
      <c r="DG19" s="84"/>
    </row>
    <row r="20" spans="1:111">
      <c r="B20" s="19" t="s">
        <v>744</v>
      </c>
      <c r="C20" s="19" t="s">
        <v>745</v>
      </c>
      <c r="D20" s="28"/>
      <c r="E20" s="28" t="s">
        <v>727</v>
      </c>
      <c r="F20" s="28"/>
      <c r="G20" s="28"/>
      <c r="H20" s="28"/>
      <c r="I20" s="28"/>
      <c r="J20" s="28"/>
      <c r="K20" s="28"/>
      <c r="L20" s="28"/>
      <c r="M20" s="28"/>
      <c r="N20" s="28"/>
      <c r="O20" s="28"/>
      <c r="P20" s="28"/>
      <c r="Q20" s="28" t="s">
        <v>727</v>
      </c>
      <c r="R20" s="28"/>
      <c r="S20" s="28"/>
      <c r="T20" s="28"/>
      <c r="U20" s="28"/>
      <c r="V20" s="28"/>
      <c r="W20" s="28"/>
      <c r="X20" s="28"/>
      <c r="Y20" s="28"/>
      <c r="Z20" s="28"/>
      <c r="AA20" s="28"/>
      <c r="AB20" s="28"/>
      <c r="AC20" s="28"/>
      <c r="AD20" s="28" t="s">
        <v>727</v>
      </c>
      <c r="AE20" s="28"/>
      <c r="AF20" s="28"/>
      <c r="AG20" s="28"/>
      <c r="AH20" s="28"/>
      <c r="AI20" s="28"/>
      <c r="AJ20" s="28"/>
      <c r="AK20" s="28" t="s">
        <v>727</v>
      </c>
      <c r="AL20" s="28" t="s">
        <v>727</v>
      </c>
      <c r="AM20" s="28" t="s">
        <v>727</v>
      </c>
      <c r="AN20" s="28" t="s">
        <v>727</v>
      </c>
      <c r="AO20" s="28" t="s">
        <v>727</v>
      </c>
      <c r="AP20" s="28" t="s">
        <v>727</v>
      </c>
      <c r="AQ20" s="28" t="s">
        <v>727</v>
      </c>
      <c r="AR20" s="28" t="s">
        <v>727</v>
      </c>
      <c r="AS20" s="28" t="s">
        <v>727</v>
      </c>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row>
    <row r="21" spans="1:111">
      <c r="B21" s="19" t="s">
        <v>744</v>
      </c>
      <c r="C21" s="19" t="s">
        <v>746</v>
      </c>
      <c r="D21" s="28"/>
      <c r="E21" s="28"/>
      <c r="F21" s="28"/>
      <c r="G21" s="28"/>
      <c r="H21" s="28"/>
      <c r="I21" s="28"/>
      <c r="J21" s="28"/>
      <c r="K21" s="28"/>
      <c r="L21" s="28"/>
      <c r="M21" s="28"/>
      <c r="N21" s="28"/>
      <c r="O21" s="28"/>
      <c r="P21" s="28"/>
      <c r="Q21" s="28"/>
      <c r="R21" s="28"/>
      <c r="S21" s="28"/>
      <c r="T21" s="28" t="s">
        <v>727</v>
      </c>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t="s">
        <v>727</v>
      </c>
      <c r="AU21" s="28" t="s">
        <v>727</v>
      </c>
      <c r="AV21" s="28"/>
      <c r="AW21" s="28"/>
      <c r="AX21" s="28"/>
      <c r="AY21" s="28"/>
      <c r="AZ21" s="28"/>
      <c r="BA21" s="28"/>
      <c r="BB21" s="28"/>
      <c r="BC21" s="28"/>
      <c r="BD21" s="28"/>
      <c r="BE21" s="28"/>
      <c r="BF21" s="28"/>
      <c r="BG21" s="28"/>
      <c r="BH21" s="28"/>
      <c r="BI21" s="28"/>
      <c r="BJ21" s="28"/>
      <c r="BK21" s="28"/>
      <c r="BL21" s="28"/>
      <c r="BM21" s="28"/>
      <c r="BN21" s="28"/>
      <c r="BO21" s="28"/>
      <c r="BP21" s="28"/>
      <c r="BQ21" s="28"/>
      <c r="BR21" s="28"/>
    </row>
    <row r="22" spans="1:111">
      <c r="B22" s="19" t="s">
        <v>747</v>
      </c>
      <c r="C22" s="19" t="s">
        <v>666</v>
      </c>
      <c r="D22" s="28"/>
      <c r="E22" s="28"/>
      <c r="F22" s="28"/>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c r="AU22" s="28"/>
      <c r="AV22" s="28" t="s">
        <v>727</v>
      </c>
      <c r="AW22" s="28" t="s">
        <v>727</v>
      </c>
      <c r="AX22" s="28" t="s">
        <v>727</v>
      </c>
      <c r="AY22" s="28"/>
      <c r="AZ22" s="28"/>
      <c r="BA22" s="28"/>
      <c r="BB22" s="28"/>
      <c r="BC22" s="28"/>
      <c r="BD22" s="28"/>
      <c r="BE22" s="28"/>
      <c r="BF22" s="28"/>
      <c r="BG22" s="28"/>
      <c r="BH22" s="28"/>
      <c r="BI22" s="28"/>
      <c r="BJ22" s="28"/>
      <c r="BK22" s="28"/>
      <c r="BL22" s="28"/>
      <c r="BM22" s="28"/>
      <c r="BN22" s="28"/>
      <c r="BO22" s="28"/>
      <c r="BP22" s="28"/>
      <c r="BQ22" s="28"/>
      <c r="BR22" s="28"/>
    </row>
    <row r="23" spans="1:111">
      <c r="B23" s="19" t="s">
        <v>748</v>
      </c>
      <c r="C23" s="19" t="s">
        <v>749</v>
      </c>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c r="BM23" s="28" t="s">
        <v>727</v>
      </c>
      <c r="BN23" s="28"/>
      <c r="BO23" s="28"/>
      <c r="BP23" s="28"/>
      <c r="BQ23" s="28"/>
      <c r="BR23" s="28"/>
    </row>
    <row r="24" spans="1:111" ht="15.75" customHeight="1">
      <c r="B24" s="19" t="s">
        <v>748</v>
      </c>
      <c r="C24" s="19" t="s">
        <v>750</v>
      </c>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t="s">
        <v>727</v>
      </c>
      <c r="AE24" s="28"/>
      <c r="AF24" s="28"/>
      <c r="AG24" s="28"/>
      <c r="AH24" s="28"/>
      <c r="AI24" s="28"/>
      <c r="AJ24" s="28"/>
      <c r="AK24" s="28"/>
      <c r="AL24" s="28"/>
      <c r="AM24" s="28"/>
      <c r="AN24" s="28"/>
      <c r="AO24" s="28"/>
      <c r="AP24" s="28"/>
      <c r="AQ24" s="28"/>
      <c r="AR24" s="28" t="s">
        <v>727</v>
      </c>
      <c r="AS24" s="28"/>
      <c r="AT24" s="28"/>
      <c r="AU24" s="28"/>
      <c r="AV24" s="28"/>
      <c r="AW24" s="28"/>
      <c r="AX24" s="28"/>
      <c r="AY24" s="28"/>
      <c r="AZ24" s="28"/>
      <c r="BA24" s="28"/>
      <c r="BB24" s="28"/>
      <c r="BC24" s="28"/>
      <c r="BD24" s="28"/>
      <c r="BE24" s="28"/>
      <c r="BF24" s="28"/>
      <c r="BG24" s="28"/>
      <c r="BH24" s="28"/>
      <c r="BI24" s="28"/>
      <c r="BJ24" s="28" t="s">
        <v>727</v>
      </c>
      <c r="BK24" s="28"/>
      <c r="BL24" s="28"/>
      <c r="BM24" s="28"/>
      <c r="BN24" s="28" t="s">
        <v>727</v>
      </c>
      <c r="BO24" s="28" t="s">
        <v>727</v>
      </c>
      <c r="BP24" s="28" t="s">
        <v>727</v>
      </c>
      <c r="BQ24" s="28" t="s">
        <v>727</v>
      </c>
      <c r="BR24" s="28"/>
    </row>
    <row r="25" spans="1:111" ht="15.75" customHeight="1">
      <c r="B25" s="19" t="s">
        <v>751</v>
      </c>
      <c r="C25" s="19" t="s">
        <v>668</v>
      </c>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c r="AV25" s="28"/>
      <c r="AW25" s="28"/>
      <c r="AX25" s="28"/>
      <c r="AY25" s="28" t="s">
        <v>727</v>
      </c>
      <c r="AZ25" s="28" t="s">
        <v>727</v>
      </c>
      <c r="BA25" s="28"/>
      <c r="BB25" s="28"/>
      <c r="BC25" s="28"/>
      <c r="BD25" s="28"/>
      <c r="BE25" s="28"/>
      <c r="BF25" s="28"/>
      <c r="BG25" s="28"/>
      <c r="BH25" s="28"/>
      <c r="BI25" s="28"/>
      <c r="BJ25" s="28"/>
      <c r="BK25" s="28"/>
      <c r="BL25" s="28"/>
      <c r="BM25" s="28"/>
      <c r="BN25" s="28"/>
      <c r="BO25" s="28"/>
      <c r="BP25" s="28"/>
      <c r="BQ25" s="28"/>
      <c r="BR25" s="28"/>
    </row>
    <row r="26" spans="1:111" ht="15.75" customHeight="1">
      <c r="B26" s="19" t="s">
        <v>752</v>
      </c>
      <c r="C26" s="19" t="s">
        <v>669</v>
      </c>
      <c r="D26" s="28"/>
      <c r="E26" s="28" t="s">
        <v>727</v>
      </c>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row>
    <row r="27" spans="1:111" ht="15.75" customHeight="1">
      <c r="B27" s="19" t="s">
        <v>753</v>
      </c>
      <c r="C27" s="19" t="s">
        <v>670</v>
      </c>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t="s">
        <v>727</v>
      </c>
      <c r="AZ27" s="28"/>
      <c r="BA27" s="28"/>
      <c r="BB27" s="28"/>
      <c r="BC27" s="28"/>
      <c r="BD27" s="28"/>
      <c r="BE27" s="28"/>
      <c r="BF27" s="28"/>
      <c r="BG27" s="28"/>
      <c r="BH27" s="28"/>
      <c r="BI27" s="28"/>
      <c r="BJ27" s="28"/>
      <c r="BK27" s="28"/>
      <c r="BL27" s="28"/>
      <c r="BM27" s="28"/>
      <c r="BN27" s="28"/>
      <c r="BO27" s="28"/>
      <c r="BP27" s="28"/>
      <c r="BQ27" s="28"/>
      <c r="BR27" s="28"/>
    </row>
    <row r="28" spans="1:111" ht="15.75" customHeight="1">
      <c r="B28" s="19" t="s">
        <v>754</v>
      </c>
      <c r="C28" s="19" t="s">
        <v>755</v>
      </c>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t="s">
        <v>727</v>
      </c>
      <c r="AM28" s="28"/>
      <c r="AN28" s="28"/>
      <c r="AO28" s="28"/>
      <c r="AP28" s="28"/>
      <c r="AQ28" s="28"/>
      <c r="AR28" s="28"/>
      <c r="AS28" s="28"/>
      <c r="AT28" s="28"/>
      <c r="AU28" s="28"/>
      <c r="AV28" s="28"/>
      <c r="AW28" s="28"/>
      <c r="AX28" s="28"/>
      <c r="AY28" s="28"/>
      <c r="AZ28" s="28"/>
      <c r="BA28" s="28" t="s">
        <v>727</v>
      </c>
      <c r="BB28" s="28" t="s">
        <v>727</v>
      </c>
      <c r="BC28" s="28" t="s">
        <v>727</v>
      </c>
      <c r="BD28" s="28" t="s">
        <v>727</v>
      </c>
      <c r="BE28" s="28" t="s">
        <v>727</v>
      </c>
      <c r="BF28" s="28" t="s">
        <v>727</v>
      </c>
      <c r="BG28" s="28"/>
      <c r="BH28" s="28"/>
      <c r="BI28" s="28"/>
      <c r="BJ28" s="28"/>
      <c r="BK28" s="28"/>
      <c r="BL28" s="28"/>
      <c r="BM28" s="28"/>
      <c r="BN28" s="28"/>
      <c r="BO28" s="28"/>
      <c r="BP28" s="28"/>
      <c r="BQ28" s="28"/>
      <c r="BR28" s="28"/>
    </row>
    <row r="29" spans="1:111" ht="15.75" customHeight="1">
      <c r="B29" s="19" t="s">
        <v>754</v>
      </c>
      <c r="C29" s="19" t="s">
        <v>756</v>
      </c>
      <c r="D29" s="28" t="s">
        <v>727</v>
      </c>
      <c r="E29" s="28"/>
      <c r="F29" s="28"/>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t="s">
        <v>727</v>
      </c>
      <c r="AK29" s="28"/>
      <c r="AL29" s="28"/>
      <c r="AM29" s="28"/>
      <c r="AN29" s="28"/>
      <c r="AO29" s="28"/>
      <c r="AP29" s="28"/>
      <c r="AQ29" s="28"/>
      <c r="AR29" s="28"/>
      <c r="AS29" s="28"/>
      <c r="AT29" s="28"/>
      <c r="AU29" s="28"/>
      <c r="AV29" s="28"/>
      <c r="AW29" s="28"/>
      <c r="AX29" s="28"/>
      <c r="AY29" s="28"/>
      <c r="AZ29" s="28"/>
      <c r="BA29" s="28"/>
      <c r="BB29" s="28"/>
      <c r="BC29" s="28"/>
      <c r="BD29" s="28"/>
      <c r="BE29" s="28"/>
      <c r="BF29" s="28"/>
      <c r="BG29" s="28" t="s">
        <v>727</v>
      </c>
      <c r="BH29" s="28" t="s">
        <v>727</v>
      </c>
      <c r="BI29" s="28"/>
      <c r="BJ29" s="28"/>
      <c r="BK29" s="28"/>
      <c r="BL29" s="28"/>
      <c r="BM29" s="28"/>
      <c r="BN29" s="28"/>
      <c r="BO29" s="28"/>
      <c r="BP29" s="28"/>
      <c r="BQ29" s="28"/>
      <c r="BR29" s="28"/>
    </row>
    <row r="30" spans="1:111" ht="15.75" customHeight="1">
      <c r="B30" s="19" t="s">
        <v>754</v>
      </c>
      <c r="C30" s="19" t="s">
        <v>757</v>
      </c>
      <c r="D30" s="28"/>
      <c r="E30" s="28"/>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c r="AQ30" s="28"/>
      <c r="AR30" s="28"/>
      <c r="AS30" s="28"/>
      <c r="AT30" s="28"/>
      <c r="AU30" s="28"/>
      <c r="AV30" s="28"/>
      <c r="AW30" s="28"/>
      <c r="AX30" s="28"/>
      <c r="AY30" s="28"/>
      <c r="AZ30" s="28"/>
      <c r="BA30" s="28"/>
      <c r="BB30" s="28"/>
      <c r="BC30" s="28"/>
      <c r="BD30" s="28"/>
      <c r="BE30" s="28"/>
      <c r="BF30" s="28"/>
      <c r="BG30" s="28"/>
      <c r="BH30" s="28"/>
      <c r="BI30" s="28" t="s">
        <v>727</v>
      </c>
      <c r="BJ30" s="28"/>
      <c r="BK30" s="28"/>
      <c r="BL30" s="28"/>
      <c r="BM30" s="28"/>
      <c r="BN30" s="28"/>
      <c r="BO30" s="28"/>
      <c r="BP30" s="28"/>
      <c r="BQ30" s="28"/>
      <c r="BR30" s="28"/>
    </row>
    <row r="31" spans="1:111" ht="15.75" customHeight="1">
      <c r="B31" s="19" t="s">
        <v>758</v>
      </c>
      <c r="C31" s="19" t="s">
        <v>672</v>
      </c>
      <c r="D31" s="28"/>
      <c r="E31" s="28"/>
      <c r="F31" s="28"/>
      <c r="G31" s="28"/>
      <c r="H31" s="28"/>
      <c r="I31" s="28"/>
      <c r="J31" s="28" t="s">
        <v>727</v>
      </c>
      <c r="K31" s="28" t="s">
        <v>727</v>
      </c>
      <c r="L31" s="28" t="s">
        <v>727</v>
      </c>
      <c r="M31" s="28" t="s">
        <v>727</v>
      </c>
      <c r="N31" s="28" t="s">
        <v>727</v>
      </c>
      <c r="O31" s="28" t="s">
        <v>727</v>
      </c>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8"/>
      <c r="BN31" s="28"/>
      <c r="BO31" s="28"/>
      <c r="BP31" s="28"/>
      <c r="BQ31" s="28"/>
      <c r="BR31" s="28"/>
    </row>
    <row r="32" spans="1:111" ht="15.75" customHeight="1">
      <c r="B32" s="19" t="s">
        <v>759</v>
      </c>
      <c r="C32" s="19" t="s">
        <v>673</v>
      </c>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t="s">
        <v>727</v>
      </c>
      <c r="AE32" s="28"/>
      <c r="AF32" s="28"/>
      <c r="AG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8"/>
      <c r="BL32" s="28"/>
      <c r="BM32" s="28"/>
      <c r="BN32" s="28"/>
      <c r="BO32" s="28"/>
      <c r="BP32" s="28"/>
      <c r="BQ32" s="28"/>
      <c r="BR32" s="28"/>
    </row>
    <row r="33" spans="2:72" ht="15.75" customHeight="1">
      <c r="B33" s="19" t="s">
        <v>760</v>
      </c>
      <c r="C33" s="19" t="s">
        <v>674</v>
      </c>
      <c r="D33" s="28"/>
      <c r="E33" s="28"/>
      <c r="F33" s="28"/>
      <c r="G33" s="28"/>
      <c r="H33" s="28"/>
      <c r="I33" s="28"/>
      <c r="J33" s="28"/>
      <c r="K33" s="28"/>
      <c r="L33" s="28"/>
      <c r="M33" s="28"/>
      <c r="N33" s="28"/>
      <c r="O33" s="28"/>
      <c r="P33" s="28"/>
      <c r="Q33" s="28"/>
      <c r="R33" s="28"/>
      <c r="S33" s="28"/>
      <c r="T33" s="28"/>
      <c r="U33" s="28"/>
      <c r="V33" s="28"/>
      <c r="W33" s="28" t="s">
        <v>727</v>
      </c>
      <c r="X33" s="28"/>
      <c r="Y33" s="28"/>
      <c r="Z33" s="28"/>
      <c r="AA33" s="28"/>
      <c r="AB33" s="28"/>
      <c r="AC33" s="28" t="s">
        <v>727</v>
      </c>
      <c r="AD33" s="28"/>
      <c r="AE33" s="28"/>
      <c r="AF33" s="28"/>
      <c r="AG33" s="28"/>
      <c r="AH33" s="28"/>
      <c r="AI33" s="28" t="s">
        <v>727</v>
      </c>
      <c r="AJ33" s="28"/>
      <c r="AK33" s="28"/>
      <c r="AL33" s="28"/>
      <c r="AM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8"/>
      <c r="BL33" s="28"/>
      <c r="BM33" s="28"/>
      <c r="BN33" s="28"/>
      <c r="BO33" s="28"/>
      <c r="BP33" s="28"/>
      <c r="BQ33" s="28"/>
      <c r="BR33" s="28"/>
    </row>
    <row r="34" spans="2:72" ht="15.75" customHeight="1">
      <c r="B34" s="19" t="s">
        <v>761</v>
      </c>
      <c r="C34" s="19" t="s">
        <v>675</v>
      </c>
      <c r="D34" s="28"/>
      <c r="E34" s="28"/>
      <c r="F34" s="28"/>
      <c r="G34" s="28"/>
      <c r="H34" s="28"/>
      <c r="I34" s="28"/>
      <c r="J34" s="28"/>
      <c r="K34" s="28"/>
      <c r="L34" s="28"/>
      <c r="M34" s="28"/>
      <c r="N34" s="28"/>
      <c r="O34" s="28"/>
      <c r="P34" s="28"/>
      <c r="Q34" s="28" t="s">
        <v>727</v>
      </c>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t="s">
        <v>727</v>
      </c>
      <c r="BK34" s="28" t="s">
        <v>727</v>
      </c>
      <c r="BL34" s="28" t="s">
        <v>727</v>
      </c>
      <c r="BM34" s="28"/>
      <c r="BN34" s="28"/>
      <c r="BO34" s="28"/>
      <c r="BP34" s="28"/>
      <c r="BQ34" s="28"/>
      <c r="BR34" s="28"/>
    </row>
    <row r="35" spans="2:72" ht="15.75" customHeight="1">
      <c r="B35" s="19" t="s">
        <v>762</v>
      </c>
      <c r="C35" s="19" t="s">
        <v>676</v>
      </c>
      <c r="D35" s="28"/>
      <c r="E35" s="28"/>
      <c r="F35" s="28"/>
      <c r="G35" s="28"/>
      <c r="H35" s="28"/>
      <c r="I35" s="28"/>
      <c r="J35" s="28" t="s">
        <v>727</v>
      </c>
      <c r="K35" s="28" t="s">
        <v>727</v>
      </c>
      <c r="L35" s="28" t="s">
        <v>727</v>
      </c>
      <c r="M35" s="28" t="s">
        <v>727</v>
      </c>
      <c r="N35" s="28" t="s">
        <v>727</v>
      </c>
      <c r="O35" s="28" t="s">
        <v>727</v>
      </c>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8"/>
      <c r="BL35" s="28"/>
      <c r="BM35" s="28"/>
      <c r="BN35" s="28"/>
      <c r="BO35" s="28"/>
      <c r="BP35" s="28"/>
      <c r="BQ35" s="28"/>
      <c r="BR35" s="28"/>
    </row>
    <row r="36" spans="2:72" ht="15.75" customHeight="1">
      <c r="B36" s="48"/>
      <c r="C36" s="48"/>
      <c r="D36" s="9">
        <f t="shared" ref="D36:BR36" si="0">COUNTIFS(D4:D35, "x")</f>
        <v>3</v>
      </c>
      <c r="E36" s="9">
        <f t="shared" si="0"/>
        <v>5</v>
      </c>
      <c r="F36" s="9">
        <f t="shared" si="0"/>
        <v>1</v>
      </c>
      <c r="G36" s="9">
        <f t="shared" si="0"/>
        <v>1</v>
      </c>
      <c r="H36" s="9">
        <f t="shared" si="0"/>
        <v>1</v>
      </c>
      <c r="I36" s="9">
        <f t="shared" si="0"/>
        <v>1</v>
      </c>
      <c r="J36" s="9">
        <f t="shared" si="0"/>
        <v>5</v>
      </c>
      <c r="K36" s="9">
        <f t="shared" si="0"/>
        <v>5</v>
      </c>
      <c r="L36" s="9">
        <f t="shared" si="0"/>
        <v>5</v>
      </c>
      <c r="M36" s="9">
        <f t="shared" si="0"/>
        <v>5</v>
      </c>
      <c r="N36" s="9">
        <f t="shared" si="0"/>
        <v>5</v>
      </c>
      <c r="O36" s="9">
        <f t="shared" si="0"/>
        <v>5</v>
      </c>
      <c r="P36" s="9">
        <f t="shared" si="0"/>
        <v>1</v>
      </c>
      <c r="Q36" s="9">
        <f t="shared" si="0"/>
        <v>6</v>
      </c>
      <c r="R36" s="9">
        <f t="shared" si="0"/>
        <v>1</v>
      </c>
      <c r="S36" s="9">
        <f t="shared" si="0"/>
        <v>2</v>
      </c>
      <c r="T36" s="9">
        <f t="shared" si="0"/>
        <v>2</v>
      </c>
      <c r="U36" s="9">
        <f t="shared" si="0"/>
        <v>1</v>
      </c>
      <c r="V36" s="9">
        <f t="shared" si="0"/>
        <v>1</v>
      </c>
      <c r="W36" s="9">
        <f t="shared" si="0"/>
        <v>2</v>
      </c>
      <c r="X36" s="9">
        <f t="shared" si="0"/>
        <v>1</v>
      </c>
      <c r="Y36" s="9">
        <f t="shared" si="0"/>
        <v>1</v>
      </c>
      <c r="Z36" s="9">
        <f t="shared" si="0"/>
        <v>1</v>
      </c>
      <c r="AA36" s="9">
        <f t="shared" si="0"/>
        <v>1</v>
      </c>
      <c r="AB36" s="9">
        <f t="shared" si="0"/>
        <v>1</v>
      </c>
      <c r="AC36" s="9">
        <f t="shared" si="0"/>
        <v>2</v>
      </c>
      <c r="AD36" s="9">
        <f t="shared" si="0"/>
        <v>5</v>
      </c>
      <c r="AE36" s="9">
        <f t="shared" si="0"/>
        <v>1</v>
      </c>
      <c r="AF36" s="9">
        <f t="shared" si="0"/>
        <v>1</v>
      </c>
      <c r="AG36" s="9">
        <f t="shared" si="0"/>
        <v>1</v>
      </c>
      <c r="AH36" s="9">
        <f t="shared" si="0"/>
        <v>1</v>
      </c>
      <c r="AI36" s="9">
        <f t="shared" si="0"/>
        <v>2</v>
      </c>
      <c r="AJ36" s="9">
        <f t="shared" si="0"/>
        <v>2</v>
      </c>
      <c r="AK36" s="9">
        <f t="shared" si="0"/>
        <v>1</v>
      </c>
      <c r="AL36" s="9">
        <f t="shared" si="0"/>
        <v>2</v>
      </c>
      <c r="AM36" s="9">
        <f t="shared" si="0"/>
        <v>1</v>
      </c>
      <c r="AN36" s="9">
        <f t="shared" si="0"/>
        <v>1</v>
      </c>
      <c r="AO36" s="9">
        <f t="shared" si="0"/>
        <v>1</v>
      </c>
      <c r="AP36" s="9">
        <f t="shared" si="0"/>
        <v>1</v>
      </c>
      <c r="AQ36" s="9">
        <f t="shared" si="0"/>
        <v>1</v>
      </c>
      <c r="AR36" s="9">
        <f t="shared" si="0"/>
        <v>2</v>
      </c>
      <c r="AS36" s="9">
        <f t="shared" si="0"/>
        <v>1</v>
      </c>
      <c r="AT36" s="9">
        <f t="shared" si="0"/>
        <v>1</v>
      </c>
      <c r="AU36" s="9">
        <f t="shared" si="0"/>
        <v>1</v>
      </c>
      <c r="AV36" s="9">
        <f t="shared" si="0"/>
        <v>1</v>
      </c>
      <c r="AW36" s="9">
        <f t="shared" si="0"/>
        <v>1</v>
      </c>
      <c r="AX36" s="9">
        <f t="shared" si="0"/>
        <v>1</v>
      </c>
      <c r="AY36" s="9">
        <f t="shared" si="0"/>
        <v>2</v>
      </c>
      <c r="AZ36" s="9">
        <f t="shared" si="0"/>
        <v>1</v>
      </c>
      <c r="BA36" s="9">
        <f t="shared" si="0"/>
        <v>1</v>
      </c>
      <c r="BB36" s="9">
        <f t="shared" si="0"/>
        <v>1</v>
      </c>
      <c r="BC36" s="9">
        <f t="shared" si="0"/>
        <v>1</v>
      </c>
      <c r="BD36" s="9">
        <f t="shared" si="0"/>
        <v>1</v>
      </c>
      <c r="BE36" s="9">
        <f t="shared" si="0"/>
        <v>1</v>
      </c>
      <c r="BF36" s="9">
        <f t="shared" si="0"/>
        <v>1</v>
      </c>
      <c r="BG36" s="9">
        <f t="shared" si="0"/>
        <v>1</v>
      </c>
      <c r="BH36" s="9">
        <f t="shared" si="0"/>
        <v>1</v>
      </c>
      <c r="BI36" s="9">
        <f t="shared" si="0"/>
        <v>1</v>
      </c>
      <c r="BJ36" s="9">
        <f t="shared" si="0"/>
        <v>2</v>
      </c>
      <c r="BK36" s="9">
        <f t="shared" si="0"/>
        <v>1</v>
      </c>
      <c r="BL36" s="9">
        <f t="shared" si="0"/>
        <v>1</v>
      </c>
      <c r="BM36" s="9">
        <f t="shared" si="0"/>
        <v>1</v>
      </c>
      <c r="BN36" s="9">
        <f t="shared" si="0"/>
        <v>1</v>
      </c>
      <c r="BO36" s="9">
        <f t="shared" si="0"/>
        <v>1</v>
      </c>
      <c r="BP36" s="9">
        <f t="shared" si="0"/>
        <v>1</v>
      </c>
      <c r="BQ36" s="9">
        <f t="shared" si="0"/>
        <v>1</v>
      </c>
      <c r="BR36" s="9">
        <f t="shared" si="0"/>
        <v>0</v>
      </c>
      <c r="BS36" s="9">
        <f t="shared" ref="BS36:BS37" si="1">SUM(D36:BR36)</f>
        <v>115</v>
      </c>
    </row>
    <row r="37" spans="2:72" ht="15.75" customHeight="1">
      <c r="B37" s="48"/>
      <c r="C37" s="48"/>
      <c r="D37" s="46">
        <f>D36/BS36</f>
        <v>2.6086956521739129E-2</v>
      </c>
      <c r="E37" s="46">
        <f>E36/BS36</f>
        <v>4.3478260869565216E-2</v>
      </c>
      <c r="F37" s="46">
        <f>F36/BS36</f>
        <v>8.6956521739130436E-3</v>
      </c>
      <c r="G37" s="46">
        <f>G36/BS36</f>
        <v>8.6956521739130436E-3</v>
      </c>
      <c r="H37" s="46">
        <f t="shared" ref="H37:BR37" si="2">H36/$BS$36</f>
        <v>8.6956521739130436E-3</v>
      </c>
      <c r="I37" s="46">
        <f t="shared" si="2"/>
        <v>8.6956521739130436E-3</v>
      </c>
      <c r="J37" s="46">
        <f t="shared" si="2"/>
        <v>4.3478260869565216E-2</v>
      </c>
      <c r="K37" s="46">
        <f t="shared" si="2"/>
        <v>4.3478260869565216E-2</v>
      </c>
      <c r="L37" s="46">
        <f t="shared" si="2"/>
        <v>4.3478260869565216E-2</v>
      </c>
      <c r="M37" s="46">
        <f t="shared" si="2"/>
        <v>4.3478260869565216E-2</v>
      </c>
      <c r="N37" s="46">
        <f t="shared" si="2"/>
        <v>4.3478260869565216E-2</v>
      </c>
      <c r="O37" s="46">
        <f t="shared" si="2"/>
        <v>4.3478260869565216E-2</v>
      </c>
      <c r="P37" s="46">
        <f t="shared" si="2"/>
        <v>8.6956521739130436E-3</v>
      </c>
      <c r="Q37" s="46">
        <f t="shared" si="2"/>
        <v>5.2173913043478258E-2</v>
      </c>
      <c r="R37" s="46">
        <f t="shared" si="2"/>
        <v>8.6956521739130436E-3</v>
      </c>
      <c r="S37" s="46">
        <f t="shared" si="2"/>
        <v>1.7391304347826087E-2</v>
      </c>
      <c r="T37" s="46">
        <f t="shared" si="2"/>
        <v>1.7391304347826087E-2</v>
      </c>
      <c r="U37" s="46">
        <f t="shared" si="2"/>
        <v>8.6956521739130436E-3</v>
      </c>
      <c r="V37" s="46">
        <f t="shared" si="2"/>
        <v>8.6956521739130436E-3</v>
      </c>
      <c r="W37" s="46">
        <f t="shared" si="2"/>
        <v>1.7391304347826087E-2</v>
      </c>
      <c r="X37" s="46">
        <f t="shared" si="2"/>
        <v>8.6956521739130436E-3</v>
      </c>
      <c r="Y37" s="46">
        <f t="shared" si="2"/>
        <v>8.6956521739130436E-3</v>
      </c>
      <c r="Z37" s="46">
        <f t="shared" si="2"/>
        <v>8.6956521739130436E-3</v>
      </c>
      <c r="AA37" s="46">
        <f t="shared" si="2"/>
        <v>8.6956521739130436E-3</v>
      </c>
      <c r="AB37" s="46">
        <f t="shared" si="2"/>
        <v>8.6956521739130436E-3</v>
      </c>
      <c r="AC37" s="46">
        <f t="shared" si="2"/>
        <v>1.7391304347826087E-2</v>
      </c>
      <c r="AD37" s="46">
        <f t="shared" si="2"/>
        <v>4.3478260869565216E-2</v>
      </c>
      <c r="AE37" s="46">
        <f t="shared" si="2"/>
        <v>8.6956521739130436E-3</v>
      </c>
      <c r="AF37" s="46">
        <f t="shared" si="2"/>
        <v>8.6956521739130436E-3</v>
      </c>
      <c r="AG37" s="46">
        <f t="shared" si="2"/>
        <v>8.6956521739130436E-3</v>
      </c>
      <c r="AH37" s="46">
        <f t="shared" si="2"/>
        <v>8.6956521739130436E-3</v>
      </c>
      <c r="AI37" s="46">
        <f t="shared" si="2"/>
        <v>1.7391304347826087E-2</v>
      </c>
      <c r="AJ37" s="46">
        <f t="shared" si="2"/>
        <v>1.7391304347826087E-2</v>
      </c>
      <c r="AK37" s="46">
        <f t="shared" si="2"/>
        <v>8.6956521739130436E-3</v>
      </c>
      <c r="AL37" s="46">
        <f t="shared" si="2"/>
        <v>1.7391304347826087E-2</v>
      </c>
      <c r="AM37" s="46">
        <f t="shared" si="2"/>
        <v>8.6956521739130436E-3</v>
      </c>
      <c r="AN37" s="46">
        <f t="shared" si="2"/>
        <v>8.6956521739130436E-3</v>
      </c>
      <c r="AO37" s="46">
        <f t="shared" si="2"/>
        <v>8.6956521739130436E-3</v>
      </c>
      <c r="AP37" s="46">
        <f t="shared" si="2"/>
        <v>8.6956521739130436E-3</v>
      </c>
      <c r="AQ37" s="46">
        <f t="shared" si="2"/>
        <v>8.6956521739130436E-3</v>
      </c>
      <c r="AR37" s="46">
        <f t="shared" si="2"/>
        <v>1.7391304347826087E-2</v>
      </c>
      <c r="AS37" s="46">
        <f t="shared" si="2"/>
        <v>8.6956521739130436E-3</v>
      </c>
      <c r="AT37" s="46">
        <f t="shared" si="2"/>
        <v>8.6956521739130436E-3</v>
      </c>
      <c r="AU37" s="46">
        <f t="shared" si="2"/>
        <v>8.6956521739130436E-3</v>
      </c>
      <c r="AV37" s="46">
        <f t="shared" si="2"/>
        <v>8.6956521739130436E-3</v>
      </c>
      <c r="AW37" s="46">
        <f t="shared" si="2"/>
        <v>8.6956521739130436E-3</v>
      </c>
      <c r="AX37" s="46">
        <f t="shared" si="2"/>
        <v>8.6956521739130436E-3</v>
      </c>
      <c r="AY37" s="46">
        <f t="shared" si="2"/>
        <v>1.7391304347826087E-2</v>
      </c>
      <c r="AZ37" s="46">
        <f t="shared" si="2"/>
        <v>8.6956521739130436E-3</v>
      </c>
      <c r="BA37" s="46">
        <f t="shared" si="2"/>
        <v>8.6956521739130436E-3</v>
      </c>
      <c r="BB37" s="46">
        <f t="shared" si="2"/>
        <v>8.6956521739130436E-3</v>
      </c>
      <c r="BC37" s="46">
        <f t="shared" si="2"/>
        <v>8.6956521739130436E-3</v>
      </c>
      <c r="BD37" s="46">
        <f t="shared" si="2"/>
        <v>8.6956521739130436E-3</v>
      </c>
      <c r="BE37" s="46">
        <f t="shared" si="2"/>
        <v>8.6956521739130436E-3</v>
      </c>
      <c r="BF37" s="46">
        <f t="shared" si="2"/>
        <v>8.6956521739130436E-3</v>
      </c>
      <c r="BG37" s="46">
        <f t="shared" si="2"/>
        <v>8.6956521739130436E-3</v>
      </c>
      <c r="BH37" s="46">
        <f t="shared" si="2"/>
        <v>8.6956521739130436E-3</v>
      </c>
      <c r="BI37" s="46">
        <f t="shared" si="2"/>
        <v>8.6956521739130436E-3</v>
      </c>
      <c r="BJ37" s="46">
        <f t="shared" si="2"/>
        <v>1.7391304347826087E-2</v>
      </c>
      <c r="BK37" s="46">
        <f t="shared" si="2"/>
        <v>8.6956521739130436E-3</v>
      </c>
      <c r="BL37" s="46">
        <f t="shared" si="2"/>
        <v>8.6956521739130436E-3</v>
      </c>
      <c r="BM37" s="46">
        <f t="shared" si="2"/>
        <v>8.6956521739130436E-3</v>
      </c>
      <c r="BN37" s="46">
        <f t="shared" si="2"/>
        <v>8.6956521739130436E-3</v>
      </c>
      <c r="BO37" s="46">
        <f t="shared" si="2"/>
        <v>8.6956521739130436E-3</v>
      </c>
      <c r="BP37" s="46">
        <f t="shared" si="2"/>
        <v>8.6956521739130436E-3</v>
      </c>
      <c r="BQ37" s="46">
        <f t="shared" si="2"/>
        <v>8.6956521739130436E-3</v>
      </c>
      <c r="BR37" s="46">
        <f t="shared" si="2"/>
        <v>0</v>
      </c>
      <c r="BS37" s="46">
        <f t="shared" si="1"/>
        <v>0.99999999999999811</v>
      </c>
    </row>
    <row r="38" spans="2:72" ht="15.75" customHeight="1">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row>
    <row r="39" spans="2:72" ht="15.75" customHeight="1">
      <c r="B39" s="48"/>
      <c r="C39" s="48"/>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row>
    <row r="40" spans="2:72" ht="15.75" customHeight="1">
      <c r="B40" s="48"/>
      <c r="C40" s="48"/>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row>
    <row r="41" spans="2:72" ht="15.75" customHeight="1">
      <c r="B41" s="48"/>
      <c r="C41" s="48"/>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row>
    <row r="42" spans="2:72" ht="15.75" customHeight="1">
      <c r="B42" s="48"/>
      <c r="C42" s="48"/>
      <c r="D42" s="11" t="s">
        <v>533</v>
      </c>
      <c r="E42" s="9">
        <v>3</v>
      </c>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row>
    <row r="43" spans="2:72" ht="15.75" customHeight="1">
      <c r="B43" s="48"/>
      <c r="C43" s="48"/>
      <c r="D43" s="11" t="s">
        <v>512</v>
      </c>
      <c r="E43" s="9">
        <v>5</v>
      </c>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row>
    <row r="44" spans="2:72" ht="15.75" customHeight="1">
      <c r="B44" s="48"/>
      <c r="C44" s="48"/>
      <c r="D44" s="11" t="s">
        <v>555</v>
      </c>
      <c r="E44" s="9">
        <v>1</v>
      </c>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row>
    <row r="45" spans="2:72" ht="15.75" customHeight="1">
      <c r="B45" s="48"/>
      <c r="C45" s="48"/>
      <c r="D45" s="11" t="s">
        <v>557</v>
      </c>
      <c r="E45" s="9">
        <v>1</v>
      </c>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row>
    <row r="46" spans="2:72" ht="15.75" customHeight="1">
      <c r="B46" s="48"/>
      <c r="C46" s="48"/>
      <c r="D46" s="11" t="s">
        <v>559</v>
      </c>
      <c r="E46" s="9">
        <v>1</v>
      </c>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row>
    <row r="47" spans="2:72" ht="15.75" customHeight="1">
      <c r="B47" s="48"/>
      <c r="C47" s="48"/>
      <c r="D47" s="11" t="s">
        <v>561</v>
      </c>
      <c r="E47" s="9">
        <v>1</v>
      </c>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row>
    <row r="48" spans="2:72" ht="15.75" customHeight="1">
      <c r="B48" s="48"/>
      <c r="C48" s="48"/>
      <c r="D48" s="11" t="s">
        <v>515</v>
      </c>
      <c r="E48" s="9">
        <v>5</v>
      </c>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c r="BK48" s="9"/>
      <c r="BL48" s="9"/>
      <c r="BM48" s="9"/>
      <c r="BN48" s="9"/>
      <c r="BO48" s="9"/>
      <c r="BP48" s="9"/>
      <c r="BQ48" s="9"/>
      <c r="BR48" s="9"/>
      <c r="BS48" s="9"/>
      <c r="BT48" s="9"/>
    </row>
    <row r="49" spans="2:72" ht="15.75" customHeight="1">
      <c r="B49" s="48"/>
      <c r="C49" s="48"/>
      <c r="D49" s="11" t="s">
        <v>518</v>
      </c>
      <c r="E49" s="9">
        <v>5</v>
      </c>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9"/>
      <c r="BO49" s="9"/>
      <c r="BP49" s="9"/>
      <c r="BQ49" s="9"/>
      <c r="BR49" s="9"/>
      <c r="BS49" s="9"/>
      <c r="BT49" s="9"/>
    </row>
    <row r="50" spans="2:72" ht="15.75" customHeight="1">
      <c r="B50" s="48"/>
      <c r="C50" s="48"/>
      <c r="D50" s="11" t="s">
        <v>521</v>
      </c>
      <c r="E50" s="9">
        <v>5</v>
      </c>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c r="BK50" s="9"/>
      <c r="BL50" s="9"/>
      <c r="BM50" s="9"/>
      <c r="BN50" s="9"/>
      <c r="BO50" s="9"/>
      <c r="BP50" s="9"/>
      <c r="BQ50" s="9"/>
      <c r="BR50" s="9"/>
      <c r="BS50" s="9"/>
      <c r="BT50" s="9"/>
    </row>
    <row r="51" spans="2:72" ht="15.75" customHeight="1">
      <c r="B51" s="48"/>
      <c r="C51" s="48"/>
      <c r="D51" s="11" t="s">
        <v>524</v>
      </c>
      <c r="E51" s="9">
        <v>5</v>
      </c>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c r="BK51" s="9"/>
      <c r="BL51" s="9"/>
      <c r="BM51" s="9"/>
      <c r="BN51" s="9"/>
      <c r="BO51" s="9"/>
      <c r="BP51" s="9"/>
      <c r="BQ51" s="9"/>
      <c r="BR51" s="9"/>
      <c r="BS51" s="9"/>
      <c r="BT51" s="9"/>
    </row>
    <row r="52" spans="2:72" ht="15.75" customHeight="1">
      <c r="B52" s="48"/>
      <c r="C52" s="48"/>
      <c r="D52" s="11" t="s">
        <v>527</v>
      </c>
      <c r="E52" s="9">
        <v>5</v>
      </c>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c r="BK52" s="9"/>
      <c r="BL52" s="9"/>
      <c r="BM52" s="9"/>
      <c r="BN52" s="9"/>
      <c r="BO52" s="9"/>
      <c r="BP52" s="9"/>
      <c r="BQ52" s="9"/>
      <c r="BR52" s="9"/>
      <c r="BS52" s="9"/>
      <c r="BT52" s="9"/>
    </row>
    <row r="53" spans="2:72" ht="15.75" customHeight="1">
      <c r="B53" s="48"/>
      <c r="C53" s="48"/>
      <c r="D53" s="11" t="s">
        <v>530</v>
      </c>
      <c r="E53" s="9">
        <v>5</v>
      </c>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c r="BK53" s="9"/>
      <c r="BL53" s="9"/>
      <c r="BM53" s="9"/>
      <c r="BN53" s="9"/>
      <c r="BO53" s="9"/>
      <c r="BP53" s="9"/>
      <c r="BQ53" s="9"/>
      <c r="BR53" s="9"/>
      <c r="BS53" s="9"/>
      <c r="BT53" s="9"/>
    </row>
    <row r="54" spans="2:72" ht="15.75" customHeight="1">
      <c r="B54" s="48"/>
      <c r="C54" s="48"/>
      <c r="D54" s="11" t="s">
        <v>563</v>
      </c>
      <c r="E54" s="9">
        <v>1</v>
      </c>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9"/>
      <c r="AN54" s="9"/>
      <c r="AO54" s="9"/>
      <c r="AP54" s="9"/>
      <c r="AQ54" s="9"/>
      <c r="AR54" s="9"/>
      <c r="AS54" s="9"/>
      <c r="AT54" s="9"/>
      <c r="AU54" s="9"/>
      <c r="AV54" s="9"/>
      <c r="AW54" s="9"/>
      <c r="AX54" s="9"/>
      <c r="AY54" s="9"/>
      <c r="AZ54" s="9"/>
      <c r="BA54" s="9"/>
      <c r="BB54" s="9"/>
      <c r="BC54" s="9"/>
      <c r="BD54" s="9"/>
      <c r="BE54" s="9"/>
      <c r="BF54" s="9"/>
      <c r="BG54" s="9"/>
      <c r="BH54" s="9"/>
      <c r="BI54" s="9"/>
      <c r="BJ54" s="9"/>
      <c r="BK54" s="9"/>
      <c r="BL54" s="9"/>
      <c r="BM54" s="9"/>
      <c r="BN54" s="9"/>
      <c r="BO54" s="9"/>
      <c r="BP54" s="9"/>
      <c r="BQ54" s="9"/>
      <c r="BR54" s="9"/>
      <c r="BS54" s="9"/>
      <c r="BT54" s="9"/>
    </row>
    <row r="55" spans="2:72" ht="15.75" customHeight="1">
      <c r="B55" s="48"/>
      <c r="C55" s="48"/>
      <c r="D55" s="11" t="s">
        <v>469</v>
      </c>
      <c r="E55" s="9">
        <v>6</v>
      </c>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c r="AQ55" s="9"/>
      <c r="AR55" s="9"/>
      <c r="AS55" s="9"/>
      <c r="AT55" s="9"/>
      <c r="AU55" s="9"/>
      <c r="AV55" s="9"/>
      <c r="AW55" s="9"/>
      <c r="AX55" s="9"/>
      <c r="AY55" s="9"/>
      <c r="AZ55" s="9"/>
      <c r="BA55" s="9"/>
      <c r="BB55" s="9"/>
      <c r="BC55" s="9"/>
      <c r="BD55" s="9"/>
      <c r="BE55" s="9"/>
      <c r="BF55" s="9"/>
      <c r="BG55" s="9"/>
      <c r="BH55" s="9"/>
      <c r="BI55" s="9"/>
      <c r="BJ55" s="9"/>
      <c r="BK55" s="9"/>
      <c r="BL55" s="9"/>
      <c r="BM55" s="9"/>
      <c r="BN55" s="9"/>
      <c r="BO55" s="9"/>
      <c r="BP55" s="9"/>
      <c r="BQ55" s="9"/>
      <c r="BR55" s="9"/>
      <c r="BS55" s="9"/>
      <c r="BT55" s="9"/>
    </row>
    <row r="56" spans="2:72" ht="15.75" customHeight="1">
      <c r="B56" s="48"/>
      <c r="C56" s="48"/>
      <c r="D56" s="11" t="s">
        <v>565</v>
      </c>
      <c r="E56" s="9">
        <v>1</v>
      </c>
      <c r="F56" s="9"/>
      <c r="G56" s="9"/>
      <c r="H56" s="9"/>
      <c r="I56" s="9"/>
      <c r="J56" s="9"/>
      <c r="K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c r="AM56" s="9"/>
      <c r="AN56" s="9"/>
      <c r="AO56" s="9"/>
      <c r="AP56" s="9"/>
      <c r="AQ56" s="9"/>
      <c r="AR56" s="9"/>
      <c r="AS56" s="9"/>
      <c r="AT56" s="9"/>
      <c r="AU56" s="9"/>
      <c r="AV56" s="9"/>
      <c r="AW56" s="9"/>
      <c r="AX56" s="9"/>
      <c r="AY56" s="9"/>
      <c r="AZ56" s="9"/>
      <c r="BA56" s="9"/>
      <c r="BB56" s="9"/>
      <c r="BC56" s="9"/>
      <c r="BD56" s="9"/>
      <c r="BE56" s="9"/>
      <c r="BF56" s="9"/>
      <c r="BG56" s="9"/>
      <c r="BH56" s="9"/>
      <c r="BI56" s="9"/>
      <c r="BJ56" s="9"/>
      <c r="BK56" s="9"/>
      <c r="BL56" s="9"/>
      <c r="BM56" s="9"/>
      <c r="BN56" s="9"/>
      <c r="BO56" s="9"/>
      <c r="BP56" s="9"/>
      <c r="BQ56" s="9"/>
      <c r="BR56" s="9"/>
      <c r="BS56" s="9"/>
      <c r="BT56" s="9"/>
    </row>
    <row r="57" spans="2:72" ht="15.75" customHeight="1">
      <c r="B57" s="48"/>
      <c r="C57" s="48"/>
      <c r="D57" s="11" t="s">
        <v>535</v>
      </c>
      <c r="E57" s="9">
        <v>2</v>
      </c>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c r="AN57" s="9"/>
      <c r="AO57" s="9"/>
      <c r="AP57" s="9"/>
      <c r="AQ57" s="9"/>
      <c r="AR57" s="9"/>
      <c r="AS57" s="9"/>
      <c r="AT57" s="9"/>
      <c r="AU57" s="9"/>
      <c r="AV57" s="9"/>
      <c r="AW57" s="9"/>
      <c r="AX57" s="9"/>
      <c r="AY57" s="9"/>
      <c r="AZ57" s="9"/>
      <c r="BA57" s="9"/>
      <c r="BB57" s="9"/>
      <c r="BC57" s="9"/>
      <c r="BD57" s="9"/>
      <c r="BE57" s="9"/>
      <c r="BF57" s="9"/>
      <c r="BG57" s="9"/>
      <c r="BH57" s="9"/>
      <c r="BI57" s="9"/>
      <c r="BJ57" s="9"/>
      <c r="BK57" s="9"/>
      <c r="BL57" s="9"/>
      <c r="BM57" s="9"/>
      <c r="BN57" s="9"/>
      <c r="BO57" s="9"/>
      <c r="BP57" s="9"/>
      <c r="BQ57" s="9"/>
      <c r="BR57" s="9"/>
      <c r="BS57" s="9"/>
      <c r="BT57" s="9"/>
    </row>
    <row r="58" spans="2:72" ht="15.75" customHeight="1">
      <c r="B58" s="48"/>
      <c r="C58" s="48"/>
      <c r="D58" s="11" t="s">
        <v>537</v>
      </c>
      <c r="E58" s="9">
        <v>2</v>
      </c>
      <c r="F58" s="9"/>
      <c r="G58" s="9"/>
      <c r="H58" s="9"/>
      <c r="I58" s="9"/>
      <c r="J58" s="9"/>
      <c r="K58" s="9"/>
      <c r="L58" s="9"/>
      <c r="M58" s="9"/>
      <c r="N58" s="9"/>
      <c r="O58" s="9"/>
      <c r="P58" s="9"/>
      <c r="Q58" s="9"/>
      <c r="R58" s="9"/>
      <c r="S58" s="9"/>
      <c r="T58" s="9"/>
      <c r="U58" s="9"/>
      <c r="V58" s="9"/>
      <c r="W58" s="9"/>
      <c r="X58" s="9"/>
      <c r="Y58" s="9"/>
      <c r="Z58" s="9"/>
      <c r="AA58" s="9"/>
      <c r="AB58" s="9"/>
      <c r="AC58" s="9"/>
      <c r="AD58" s="9"/>
      <c r="AE58" s="9"/>
      <c r="AF58" s="9"/>
      <c r="AG58" s="9"/>
      <c r="AH58" s="9"/>
      <c r="AI58" s="9"/>
      <c r="AJ58" s="9"/>
      <c r="AK58" s="9"/>
      <c r="AL58" s="9"/>
      <c r="AM58" s="9"/>
      <c r="AN58" s="9"/>
      <c r="AO58" s="9"/>
      <c r="AP58" s="9"/>
      <c r="AQ58" s="9"/>
      <c r="AR58" s="9"/>
      <c r="AS58" s="9"/>
      <c r="AT58" s="9"/>
      <c r="AU58" s="9"/>
      <c r="AV58" s="9"/>
      <c r="AW58" s="9"/>
      <c r="AX58" s="9"/>
      <c r="AY58" s="9"/>
      <c r="AZ58" s="9"/>
      <c r="BA58" s="9"/>
      <c r="BB58" s="9"/>
      <c r="BC58" s="9"/>
      <c r="BD58" s="9"/>
      <c r="BE58" s="9"/>
      <c r="BF58" s="9"/>
      <c r="BG58" s="9"/>
      <c r="BH58" s="9"/>
      <c r="BI58" s="9"/>
      <c r="BJ58" s="9"/>
      <c r="BK58" s="9"/>
      <c r="BL58" s="9"/>
      <c r="BM58" s="9"/>
      <c r="BN58" s="9"/>
      <c r="BO58" s="9"/>
      <c r="BP58" s="9"/>
      <c r="BQ58" s="9"/>
      <c r="BR58" s="9"/>
      <c r="BS58" s="9"/>
      <c r="BT58" s="9"/>
    </row>
    <row r="59" spans="2:72" ht="15.75" customHeight="1">
      <c r="B59" s="48"/>
      <c r="C59" s="48"/>
      <c r="D59" s="11" t="s">
        <v>271</v>
      </c>
      <c r="E59" s="9">
        <v>1</v>
      </c>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9"/>
      <c r="BK59" s="9"/>
      <c r="BL59" s="9"/>
      <c r="BM59" s="9"/>
      <c r="BN59" s="9"/>
      <c r="BO59" s="9"/>
      <c r="BP59" s="9"/>
      <c r="BQ59" s="9"/>
      <c r="BR59" s="9"/>
      <c r="BS59" s="9"/>
      <c r="BT59" s="9"/>
    </row>
    <row r="60" spans="2:72" ht="15.75" customHeight="1">
      <c r="B60" s="48"/>
      <c r="C60" s="48"/>
      <c r="D60" s="11" t="s">
        <v>568</v>
      </c>
      <c r="E60" s="9">
        <v>1</v>
      </c>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9"/>
      <c r="AY60" s="9"/>
      <c r="AZ60" s="9"/>
      <c r="BA60" s="9"/>
      <c r="BB60" s="9"/>
      <c r="BC60" s="9"/>
      <c r="BD60" s="9"/>
      <c r="BE60" s="9"/>
      <c r="BF60" s="9"/>
      <c r="BG60" s="9"/>
      <c r="BH60" s="9"/>
      <c r="BI60" s="9"/>
      <c r="BJ60" s="9"/>
      <c r="BK60" s="9"/>
      <c r="BL60" s="9"/>
      <c r="BM60" s="9"/>
      <c r="BN60" s="9"/>
      <c r="BO60" s="9"/>
      <c r="BP60" s="9"/>
      <c r="BQ60" s="9"/>
      <c r="BR60" s="9"/>
      <c r="BS60" s="9"/>
      <c r="BT60" s="9"/>
    </row>
    <row r="61" spans="2:72" ht="15.75" customHeight="1">
      <c r="B61" s="48"/>
      <c r="C61" s="48"/>
      <c r="D61" s="11" t="s">
        <v>539</v>
      </c>
      <c r="E61" s="9">
        <v>2</v>
      </c>
      <c r="F61" s="9"/>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c r="AV61" s="9"/>
      <c r="AW61" s="9"/>
      <c r="AX61" s="9"/>
      <c r="AY61" s="9"/>
      <c r="AZ61" s="9"/>
      <c r="BA61" s="9"/>
      <c r="BB61" s="9"/>
      <c r="BC61" s="9"/>
      <c r="BD61" s="9"/>
      <c r="BE61" s="9"/>
      <c r="BF61" s="9"/>
      <c r="BG61" s="9"/>
      <c r="BH61" s="9"/>
      <c r="BI61" s="9"/>
      <c r="BJ61" s="9"/>
      <c r="BK61" s="9"/>
      <c r="BL61" s="9"/>
      <c r="BM61" s="9"/>
      <c r="BN61" s="9"/>
      <c r="BO61" s="9"/>
      <c r="BP61" s="9"/>
      <c r="BQ61" s="9"/>
      <c r="BR61" s="9"/>
      <c r="BS61" s="9"/>
      <c r="BT61" s="9"/>
    </row>
    <row r="62" spans="2:72" ht="15.75" customHeight="1">
      <c r="B62" s="48"/>
      <c r="C62" s="48"/>
      <c r="D62" s="11" t="s">
        <v>570</v>
      </c>
      <c r="E62" s="9">
        <v>1</v>
      </c>
      <c r="F62" s="9"/>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9"/>
      <c r="AK62" s="9"/>
      <c r="AL62" s="9"/>
      <c r="AM62" s="9"/>
      <c r="AN62" s="9"/>
      <c r="AO62" s="9"/>
      <c r="AP62" s="9"/>
      <c r="AQ62" s="9"/>
      <c r="AR62" s="9"/>
      <c r="AS62" s="9"/>
      <c r="AT62" s="9"/>
      <c r="AU62" s="9"/>
      <c r="AV62" s="9"/>
      <c r="AW62" s="9"/>
      <c r="AX62" s="9"/>
      <c r="AY62" s="9"/>
      <c r="AZ62" s="9"/>
      <c r="BA62" s="9"/>
      <c r="BB62" s="9"/>
      <c r="BC62" s="9"/>
      <c r="BD62" s="9"/>
      <c r="BE62" s="9"/>
      <c r="BF62" s="9"/>
      <c r="BG62" s="9"/>
      <c r="BH62" s="9"/>
      <c r="BI62" s="9"/>
      <c r="BJ62" s="9"/>
      <c r="BK62" s="9"/>
      <c r="BL62" s="9"/>
      <c r="BM62" s="9"/>
      <c r="BN62" s="9"/>
      <c r="BO62" s="9"/>
      <c r="BP62" s="9"/>
      <c r="BQ62" s="9"/>
      <c r="BR62" s="9"/>
      <c r="BS62" s="9"/>
      <c r="BT62" s="9"/>
    </row>
    <row r="63" spans="2:72" ht="15.75" customHeight="1">
      <c r="B63" s="48"/>
      <c r="C63" s="48"/>
      <c r="D63" s="11" t="s">
        <v>572</v>
      </c>
      <c r="E63" s="9">
        <v>1</v>
      </c>
      <c r="F63" s="9"/>
      <c r="G63" s="9"/>
      <c r="H63" s="9"/>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9"/>
      <c r="AK63" s="9"/>
      <c r="AL63" s="9"/>
      <c r="AM63" s="9"/>
      <c r="AN63" s="9"/>
      <c r="AO63" s="9"/>
      <c r="AP63" s="9"/>
      <c r="AQ63" s="9"/>
      <c r="AR63" s="9"/>
      <c r="AS63" s="9"/>
      <c r="AT63" s="9"/>
      <c r="AU63" s="9"/>
      <c r="AV63" s="9"/>
      <c r="AW63" s="9"/>
      <c r="AX63" s="9"/>
      <c r="AY63" s="9"/>
      <c r="AZ63" s="9"/>
      <c r="BA63" s="9"/>
      <c r="BB63" s="9"/>
      <c r="BC63" s="9"/>
      <c r="BD63" s="9"/>
      <c r="BE63" s="9"/>
      <c r="BF63" s="9"/>
      <c r="BG63" s="9"/>
      <c r="BH63" s="9"/>
      <c r="BI63" s="9"/>
      <c r="BJ63" s="9"/>
      <c r="BK63" s="9"/>
      <c r="BL63" s="9"/>
      <c r="BM63" s="9"/>
      <c r="BN63" s="9"/>
      <c r="BO63" s="9"/>
      <c r="BP63" s="9"/>
      <c r="BQ63" s="9"/>
      <c r="BR63" s="9"/>
      <c r="BS63" s="9"/>
      <c r="BT63" s="9"/>
    </row>
    <row r="64" spans="2:72" ht="15.75" customHeight="1">
      <c r="B64" s="48"/>
      <c r="C64" s="48"/>
      <c r="D64" s="11" t="s">
        <v>574</v>
      </c>
      <c r="E64" s="9">
        <v>1</v>
      </c>
      <c r="F64" s="9"/>
      <c r="G64" s="9"/>
      <c r="H64" s="9"/>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c r="AJ64" s="9"/>
      <c r="AK64" s="9"/>
      <c r="AL64" s="9"/>
      <c r="AM64" s="9"/>
      <c r="AN64" s="9"/>
      <c r="AO64" s="9"/>
      <c r="AP64" s="9"/>
      <c r="AQ64" s="9"/>
      <c r="AR64" s="9"/>
      <c r="AS64" s="9"/>
      <c r="AT64" s="9"/>
      <c r="AU64" s="9"/>
      <c r="AV64" s="9"/>
      <c r="AW64" s="9"/>
      <c r="AX64" s="9"/>
      <c r="AY64" s="9"/>
      <c r="AZ64" s="9"/>
      <c r="BA64" s="9"/>
      <c r="BB64" s="9"/>
      <c r="BC64" s="9"/>
      <c r="BD64" s="9"/>
      <c r="BE64" s="9"/>
      <c r="BF64" s="9"/>
      <c r="BG64" s="9"/>
      <c r="BH64" s="9"/>
      <c r="BI64" s="9"/>
      <c r="BJ64" s="9"/>
      <c r="BK64" s="9"/>
      <c r="BL64" s="9"/>
      <c r="BM64" s="9"/>
      <c r="BN64" s="9"/>
      <c r="BO64" s="9"/>
      <c r="BP64" s="9"/>
      <c r="BQ64" s="9"/>
      <c r="BR64" s="9"/>
      <c r="BS64" s="9"/>
      <c r="BT64" s="9"/>
    </row>
    <row r="65" spans="2:72" ht="15.75" customHeight="1">
      <c r="B65" s="48"/>
      <c r="C65" s="48"/>
      <c r="D65" s="11" t="s">
        <v>576</v>
      </c>
      <c r="E65" s="9">
        <v>1</v>
      </c>
      <c r="F65" s="9"/>
      <c r="G65" s="9"/>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c r="AJ65" s="9"/>
      <c r="AK65" s="9"/>
      <c r="AL65" s="9"/>
      <c r="AM65" s="9"/>
      <c r="AN65" s="9"/>
      <c r="AO65" s="9"/>
      <c r="AP65" s="9"/>
      <c r="AQ65" s="9"/>
      <c r="AR65" s="9"/>
      <c r="AS65" s="9"/>
      <c r="AT65" s="9"/>
      <c r="AU65" s="9"/>
      <c r="AV65" s="9"/>
      <c r="AW65" s="9"/>
      <c r="AX65" s="9"/>
      <c r="AY65" s="9"/>
      <c r="AZ65" s="9"/>
      <c r="BA65" s="9"/>
      <c r="BB65" s="9"/>
      <c r="BC65" s="9"/>
      <c r="BD65" s="9"/>
      <c r="BE65" s="9"/>
      <c r="BF65" s="9"/>
      <c r="BG65" s="9"/>
      <c r="BH65" s="9"/>
      <c r="BI65" s="9"/>
      <c r="BJ65" s="9"/>
      <c r="BK65" s="9"/>
      <c r="BL65" s="9"/>
      <c r="BM65" s="9"/>
      <c r="BN65" s="9"/>
      <c r="BO65" s="9"/>
      <c r="BP65" s="9"/>
      <c r="BQ65" s="9"/>
      <c r="BR65" s="9"/>
      <c r="BS65" s="9"/>
      <c r="BT65" s="9"/>
    </row>
    <row r="66" spans="2:72" ht="15.75" customHeight="1">
      <c r="B66" s="48"/>
      <c r="C66" s="48"/>
      <c r="D66" s="11" t="s">
        <v>578</v>
      </c>
      <c r="E66" s="9">
        <v>1</v>
      </c>
      <c r="F66" s="9"/>
      <c r="G66" s="9"/>
      <c r="H66" s="9"/>
      <c r="I66" s="9"/>
      <c r="J66" s="9"/>
      <c r="K66" s="9"/>
      <c r="L66" s="9"/>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9"/>
      <c r="AS66" s="9"/>
      <c r="AT66" s="9"/>
      <c r="AU66" s="9"/>
      <c r="AV66" s="9"/>
      <c r="AW66" s="9"/>
      <c r="AX66" s="9"/>
      <c r="AY66" s="9"/>
      <c r="AZ66" s="9"/>
      <c r="BA66" s="9"/>
      <c r="BB66" s="9"/>
      <c r="BC66" s="9"/>
      <c r="BD66" s="9"/>
      <c r="BE66" s="9"/>
      <c r="BF66" s="9"/>
      <c r="BG66" s="9"/>
      <c r="BH66" s="9"/>
      <c r="BI66" s="9"/>
      <c r="BJ66" s="9"/>
      <c r="BK66" s="9"/>
      <c r="BL66" s="9"/>
      <c r="BM66" s="9"/>
      <c r="BN66" s="9"/>
      <c r="BO66" s="9"/>
      <c r="BP66" s="9"/>
      <c r="BQ66" s="9"/>
      <c r="BR66" s="9"/>
      <c r="BS66" s="9"/>
      <c r="BT66" s="9"/>
    </row>
    <row r="67" spans="2:72" ht="15.75" customHeight="1">
      <c r="B67" s="48"/>
      <c r="C67" s="48"/>
      <c r="D67" s="11" t="s">
        <v>541</v>
      </c>
      <c r="E67" s="9">
        <v>2</v>
      </c>
      <c r="F67" s="9"/>
      <c r="G67" s="9"/>
      <c r="H67" s="9"/>
      <c r="I67" s="9"/>
      <c r="J67" s="9"/>
      <c r="K67" s="9"/>
      <c r="L67" s="9"/>
      <c r="M67" s="9"/>
      <c r="N67" s="9"/>
      <c r="O67" s="9"/>
      <c r="P67" s="9"/>
      <c r="Q67" s="9"/>
      <c r="R67" s="9"/>
      <c r="S67" s="9"/>
      <c r="T67" s="9"/>
      <c r="U67" s="9"/>
      <c r="V67" s="9"/>
      <c r="W67" s="9"/>
      <c r="X67" s="9"/>
      <c r="Y67" s="9"/>
      <c r="Z67" s="9"/>
      <c r="AA67" s="9"/>
      <c r="AB67" s="9"/>
      <c r="AC67" s="9"/>
      <c r="AD67" s="9"/>
      <c r="AE67" s="9"/>
      <c r="AF67" s="9"/>
      <c r="AG67" s="9"/>
      <c r="AH67" s="9"/>
      <c r="AI67" s="9"/>
      <c r="AJ67" s="9"/>
      <c r="AK67" s="9"/>
      <c r="AL67" s="9"/>
      <c r="AM67" s="9"/>
      <c r="AN67" s="9"/>
      <c r="AO67" s="9"/>
      <c r="AP67" s="9"/>
      <c r="AQ67" s="9"/>
      <c r="AR67" s="9"/>
      <c r="AS67" s="9"/>
      <c r="AT67" s="9"/>
      <c r="AU67" s="9"/>
      <c r="AV67" s="9"/>
      <c r="AW67" s="9"/>
      <c r="AX67" s="9"/>
      <c r="AY67" s="9"/>
      <c r="AZ67" s="9"/>
      <c r="BA67" s="9"/>
      <c r="BB67" s="9"/>
      <c r="BC67" s="9"/>
      <c r="BD67" s="9"/>
      <c r="BE67" s="9"/>
      <c r="BF67" s="9"/>
      <c r="BG67" s="9"/>
      <c r="BH67" s="9"/>
      <c r="BI67" s="9"/>
      <c r="BJ67" s="9"/>
      <c r="BK67" s="9"/>
      <c r="BL67" s="9"/>
      <c r="BM67" s="9"/>
      <c r="BN67" s="9"/>
      <c r="BO67" s="9"/>
      <c r="BP67" s="9"/>
      <c r="BQ67" s="9"/>
      <c r="BR67" s="9"/>
      <c r="BS67" s="9"/>
      <c r="BT67" s="9"/>
    </row>
    <row r="68" spans="2:72" ht="15.75" customHeight="1">
      <c r="B68" s="48"/>
      <c r="C68" s="48"/>
      <c r="D68" s="11" t="s">
        <v>442</v>
      </c>
      <c r="E68" s="9">
        <v>5</v>
      </c>
      <c r="F68" s="9"/>
      <c r="G68" s="9"/>
      <c r="H68" s="9"/>
      <c r="I68" s="9"/>
      <c r="J68" s="9"/>
      <c r="K68" s="9"/>
      <c r="L68" s="9"/>
      <c r="M68" s="9"/>
      <c r="N68" s="9"/>
      <c r="O68" s="9"/>
      <c r="P68" s="9"/>
      <c r="Q68" s="9"/>
      <c r="R68" s="9"/>
      <c r="S68" s="9"/>
      <c r="T68" s="9"/>
      <c r="U68" s="9"/>
      <c r="V68" s="9"/>
      <c r="W68" s="9"/>
      <c r="X68" s="9"/>
      <c r="Y68" s="9"/>
      <c r="Z68" s="9"/>
      <c r="AA68" s="9"/>
      <c r="AB68" s="9"/>
      <c r="AC68" s="9"/>
      <c r="AD68" s="9"/>
      <c r="AE68" s="9"/>
      <c r="AF68" s="9"/>
      <c r="AG68" s="9"/>
      <c r="AH68" s="9"/>
      <c r="AI68" s="9"/>
      <c r="AJ68" s="9"/>
      <c r="AK68" s="9"/>
      <c r="AL68" s="9"/>
      <c r="AM68" s="9"/>
      <c r="AN68" s="9"/>
      <c r="AO68" s="9"/>
      <c r="AP68" s="9"/>
      <c r="AQ68" s="9"/>
      <c r="AR68" s="9"/>
      <c r="AS68" s="9"/>
      <c r="AT68" s="9"/>
      <c r="AU68" s="9"/>
      <c r="AV68" s="9"/>
      <c r="AW68" s="9"/>
      <c r="AX68" s="9"/>
      <c r="AY68" s="9"/>
      <c r="AZ68" s="9"/>
      <c r="BA68" s="9"/>
      <c r="BB68" s="9"/>
      <c r="BC68" s="9"/>
      <c r="BD68" s="9"/>
      <c r="BE68" s="9"/>
      <c r="BF68" s="9"/>
      <c r="BG68" s="9"/>
      <c r="BH68" s="9"/>
      <c r="BI68" s="9"/>
      <c r="BJ68" s="9"/>
      <c r="BK68" s="9"/>
      <c r="BL68" s="9"/>
      <c r="BM68" s="9"/>
      <c r="BN68" s="9"/>
      <c r="BO68" s="9"/>
      <c r="BP68" s="9"/>
      <c r="BQ68" s="9"/>
      <c r="BR68" s="9"/>
      <c r="BS68" s="9"/>
      <c r="BT68" s="9"/>
    </row>
    <row r="69" spans="2:72" ht="15.75" customHeight="1">
      <c r="B69" s="48"/>
      <c r="C69" s="48"/>
      <c r="D69" s="11" t="s">
        <v>580</v>
      </c>
      <c r="E69" s="9">
        <v>1</v>
      </c>
      <c r="F69" s="9"/>
      <c r="G69" s="9"/>
      <c r="H69" s="9"/>
      <c r="I69" s="9"/>
      <c r="J69" s="9"/>
      <c r="K69" s="9"/>
      <c r="L69" s="9"/>
      <c r="M69" s="9"/>
      <c r="N69" s="9"/>
      <c r="O69" s="9"/>
      <c r="P69" s="9"/>
      <c r="Q69" s="9"/>
      <c r="R69" s="9"/>
      <c r="S69" s="9"/>
      <c r="T69" s="9"/>
      <c r="U69" s="9"/>
      <c r="V69" s="9"/>
      <c r="W69" s="9"/>
      <c r="X69" s="9"/>
      <c r="Y69" s="9"/>
      <c r="Z69" s="9"/>
      <c r="AA69" s="9"/>
      <c r="AB69" s="9"/>
      <c r="AC69" s="9"/>
      <c r="AD69" s="9"/>
      <c r="AE69" s="9"/>
      <c r="AF69" s="9"/>
      <c r="AG69" s="9"/>
      <c r="AH69" s="9"/>
      <c r="AI69" s="9"/>
      <c r="AJ69" s="9"/>
      <c r="AK69" s="9"/>
      <c r="AL69" s="9"/>
      <c r="AM69" s="9"/>
      <c r="AN69" s="9"/>
      <c r="AO69" s="9"/>
      <c r="AP69" s="9"/>
      <c r="AQ69" s="9"/>
      <c r="AR69" s="9"/>
      <c r="AS69" s="9"/>
      <c r="AT69" s="9"/>
      <c r="AU69" s="9"/>
      <c r="AV69" s="9"/>
      <c r="AW69" s="9"/>
      <c r="AX69" s="9"/>
      <c r="AY69" s="9"/>
      <c r="AZ69" s="9"/>
      <c r="BA69" s="9"/>
      <c r="BB69" s="9"/>
      <c r="BC69" s="9"/>
      <c r="BD69" s="9"/>
      <c r="BE69" s="9"/>
      <c r="BF69" s="9"/>
      <c r="BG69" s="9"/>
      <c r="BH69" s="9"/>
      <c r="BI69" s="9"/>
      <c r="BJ69" s="9"/>
      <c r="BK69" s="9"/>
      <c r="BL69" s="9"/>
      <c r="BM69" s="9"/>
      <c r="BN69" s="9"/>
      <c r="BO69" s="9"/>
      <c r="BP69" s="9"/>
      <c r="BQ69" s="9"/>
      <c r="BR69" s="9"/>
      <c r="BS69" s="9"/>
      <c r="BT69" s="9"/>
    </row>
    <row r="70" spans="2:72" ht="15.75" customHeight="1">
      <c r="B70" s="48"/>
      <c r="C70" s="48"/>
      <c r="D70" s="11" t="s">
        <v>582</v>
      </c>
      <c r="E70" s="9">
        <v>1</v>
      </c>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9"/>
      <c r="AI70" s="9"/>
      <c r="AJ70" s="9"/>
      <c r="AK70" s="9"/>
      <c r="AL70" s="9"/>
      <c r="AM70" s="9"/>
      <c r="AN70" s="9"/>
      <c r="AO70" s="9"/>
      <c r="AP70" s="9"/>
      <c r="AQ70" s="9"/>
      <c r="AR70" s="9"/>
      <c r="AS70" s="9"/>
      <c r="AT70" s="9"/>
      <c r="AU70" s="9"/>
      <c r="AV70" s="9"/>
      <c r="AW70" s="9"/>
      <c r="AX70" s="9"/>
      <c r="AY70" s="9"/>
      <c r="AZ70" s="9"/>
      <c r="BA70" s="9"/>
      <c r="BB70" s="9"/>
      <c r="BC70" s="9"/>
      <c r="BD70" s="9"/>
      <c r="BE70" s="9"/>
      <c r="BF70" s="9"/>
      <c r="BG70" s="9"/>
      <c r="BH70" s="9"/>
      <c r="BI70" s="9"/>
      <c r="BJ70" s="9"/>
      <c r="BK70" s="9"/>
      <c r="BL70" s="9"/>
      <c r="BM70" s="9"/>
      <c r="BN70" s="9"/>
      <c r="BO70" s="9"/>
      <c r="BP70" s="9"/>
      <c r="BQ70" s="9"/>
      <c r="BR70" s="9"/>
      <c r="BS70" s="9"/>
      <c r="BT70" s="9"/>
    </row>
    <row r="71" spans="2:72" ht="15.75" customHeight="1">
      <c r="B71" s="48"/>
      <c r="C71" s="48"/>
      <c r="D71" s="11" t="s">
        <v>584</v>
      </c>
      <c r="E71" s="9">
        <v>1</v>
      </c>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9"/>
      <c r="AI71" s="9"/>
      <c r="AJ71" s="9"/>
      <c r="AK71" s="9"/>
      <c r="AL71" s="9"/>
      <c r="AM71" s="9"/>
      <c r="AN71" s="9"/>
      <c r="AO71" s="9"/>
      <c r="AP71" s="9"/>
      <c r="AQ71" s="9"/>
      <c r="AR71" s="9"/>
      <c r="AS71" s="9"/>
      <c r="AT71" s="9"/>
      <c r="AU71" s="9"/>
      <c r="AV71" s="9"/>
      <c r="AW71" s="9"/>
      <c r="AX71" s="9"/>
      <c r="AY71" s="9"/>
      <c r="AZ71" s="9"/>
      <c r="BA71" s="9"/>
      <c r="BB71" s="9"/>
      <c r="BC71" s="9"/>
      <c r="BD71" s="9"/>
      <c r="BE71" s="9"/>
      <c r="BF71" s="9"/>
      <c r="BG71" s="9"/>
      <c r="BH71" s="9"/>
      <c r="BI71" s="9"/>
      <c r="BJ71" s="9"/>
      <c r="BK71" s="9"/>
      <c r="BL71" s="9"/>
      <c r="BM71" s="9"/>
      <c r="BN71" s="9"/>
      <c r="BO71" s="9"/>
      <c r="BP71" s="9"/>
      <c r="BQ71" s="9"/>
      <c r="BR71" s="9"/>
      <c r="BS71" s="9"/>
      <c r="BT71" s="9"/>
    </row>
    <row r="72" spans="2:72" ht="15.75" customHeight="1">
      <c r="B72" s="48"/>
      <c r="C72" s="48"/>
      <c r="D72" s="11" t="s">
        <v>586</v>
      </c>
      <c r="E72" s="9">
        <v>1</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9"/>
      <c r="AI72" s="9"/>
      <c r="AJ72" s="9"/>
      <c r="AK72" s="9"/>
      <c r="AL72" s="9"/>
      <c r="AM72" s="9"/>
      <c r="AN72" s="9"/>
      <c r="AO72" s="9"/>
      <c r="AP72" s="9"/>
      <c r="AQ72" s="9"/>
      <c r="AR72" s="9"/>
      <c r="AS72" s="9"/>
      <c r="AT72" s="9"/>
      <c r="AU72" s="9"/>
      <c r="AV72" s="9"/>
      <c r="AW72" s="9"/>
      <c r="AX72" s="9"/>
      <c r="AY72" s="9"/>
      <c r="AZ72" s="9"/>
      <c r="BA72" s="9"/>
      <c r="BB72" s="9"/>
      <c r="BC72" s="9"/>
      <c r="BD72" s="9"/>
      <c r="BE72" s="9"/>
      <c r="BF72" s="9"/>
      <c r="BG72" s="9"/>
      <c r="BH72" s="9"/>
      <c r="BI72" s="9"/>
      <c r="BJ72" s="9"/>
      <c r="BK72" s="9"/>
      <c r="BL72" s="9"/>
      <c r="BM72" s="9"/>
      <c r="BN72" s="9"/>
      <c r="BO72" s="9"/>
      <c r="BP72" s="9"/>
      <c r="BQ72" s="9"/>
      <c r="BR72" s="9"/>
      <c r="BS72" s="9"/>
      <c r="BT72" s="9"/>
    </row>
    <row r="73" spans="2:72" ht="15.75" customHeight="1">
      <c r="B73" s="48"/>
      <c r="C73" s="48"/>
      <c r="D73" s="11" t="s">
        <v>543</v>
      </c>
      <c r="E73" s="9">
        <v>2</v>
      </c>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9"/>
      <c r="AI73" s="9"/>
      <c r="AJ73" s="9"/>
      <c r="AK73" s="9"/>
      <c r="AL73" s="9"/>
      <c r="AM73" s="9"/>
      <c r="AN73" s="9"/>
      <c r="AO73" s="9"/>
      <c r="AP73" s="9"/>
      <c r="AQ73" s="9"/>
      <c r="AR73" s="9"/>
      <c r="AS73" s="9"/>
      <c r="AT73" s="9"/>
      <c r="AU73" s="9"/>
      <c r="AV73" s="9"/>
      <c r="AW73" s="9"/>
      <c r="AX73" s="9"/>
      <c r="AY73" s="9"/>
      <c r="AZ73" s="9"/>
      <c r="BA73" s="9"/>
      <c r="BB73" s="9"/>
      <c r="BC73" s="9"/>
      <c r="BD73" s="9"/>
      <c r="BE73" s="9"/>
      <c r="BF73" s="9"/>
      <c r="BG73" s="9"/>
      <c r="BH73" s="9"/>
      <c r="BI73" s="9"/>
      <c r="BJ73" s="9"/>
      <c r="BK73" s="9"/>
      <c r="BL73" s="9"/>
      <c r="BM73" s="9"/>
      <c r="BN73" s="9"/>
      <c r="BO73" s="9"/>
      <c r="BP73" s="9"/>
      <c r="BQ73" s="9"/>
      <c r="BR73" s="9"/>
      <c r="BS73" s="9"/>
      <c r="BT73" s="9"/>
    </row>
    <row r="74" spans="2:72" ht="15.75" customHeight="1">
      <c r="B74" s="48"/>
      <c r="C74" s="48"/>
      <c r="D74" s="11" t="s">
        <v>545</v>
      </c>
      <c r="E74" s="9">
        <v>2</v>
      </c>
      <c r="F74" s="9"/>
      <c r="G74" s="9"/>
      <c r="H74" s="9"/>
      <c r="I74" s="9"/>
      <c r="J74" s="9"/>
      <c r="K74" s="9"/>
      <c r="L74" s="9"/>
      <c r="M74" s="9"/>
      <c r="N74" s="9"/>
      <c r="O74" s="9"/>
      <c r="P74" s="9"/>
      <c r="Q74" s="9"/>
      <c r="R74" s="9"/>
      <c r="S74" s="9"/>
      <c r="T74" s="9"/>
      <c r="U74" s="9"/>
      <c r="V74" s="9"/>
      <c r="W74" s="9"/>
      <c r="X74" s="9"/>
      <c r="Y74" s="9"/>
      <c r="Z74" s="9"/>
      <c r="AA74" s="9"/>
      <c r="AB74" s="9"/>
      <c r="AC74" s="9"/>
      <c r="AD74" s="9"/>
      <c r="AE74" s="9"/>
      <c r="AF74" s="9"/>
      <c r="AG74" s="9"/>
      <c r="AH74" s="9"/>
      <c r="AI74" s="9"/>
      <c r="AJ74" s="9"/>
      <c r="AK74" s="9"/>
      <c r="AL74" s="9"/>
      <c r="AM74" s="9"/>
      <c r="AN74" s="9"/>
      <c r="AO74" s="9"/>
      <c r="AP74" s="9"/>
      <c r="AQ74" s="9"/>
      <c r="AR74" s="9"/>
      <c r="AS74" s="9"/>
      <c r="AT74" s="9"/>
      <c r="AU74" s="9"/>
      <c r="AV74" s="9"/>
      <c r="AW74" s="9"/>
      <c r="AX74" s="9"/>
      <c r="AY74" s="9"/>
      <c r="AZ74" s="9"/>
      <c r="BA74" s="9"/>
      <c r="BB74" s="9"/>
      <c r="BC74" s="9"/>
      <c r="BD74" s="9"/>
      <c r="BE74" s="9"/>
      <c r="BF74" s="9"/>
      <c r="BG74" s="9"/>
      <c r="BH74" s="9"/>
      <c r="BI74" s="9"/>
      <c r="BJ74" s="9"/>
      <c r="BK74" s="9"/>
      <c r="BL74" s="9"/>
      <c r="BM74" s="9"/>
      <c r="BN74" s="9"/>
      <c r="BO74" s="9"/>
      <c r="BP74" s="9"/>
      <c r="BQ74" s="9"/>
      <c r="BR74" s="9"/>
      <c r="BS74" s="9"/>
      <c r="BT74" s="9"/>
    </row>
    <row r="75" spans="2:72" ht="15.75" customHeight="1">
      <c r="B75" s="48"/>
      <c r="C75" s="48"/>
      <c r="D75" s="11" t="s">
        <v>588</v>
      </c>
      <c r="E75" s="9">
        <v>1</v>
      </c>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c r="AJ75" s="9"/>
      <c r="AK75" s="9"/>
      <c r="AL75" s="9"/>
      <c r="AM75" s="9"/>
      <c r="AN75" s="9"/>
      <c r="AO75" s="9"/>
      <c r="AP75" s="9"/>
      <c r="AQ75" s="9"/>
      <c r="AR75" s="9"/>
      <c r="AS75" s="9"/>
      <c r="AT75" s="9"/>
      <c r="AU75" s="9"/>
      <c r="AV75" s="9"/>
      <c r="AW75" s="9"/>
      <c r="AX75" s="9"/>
      <c r="AY75" s="9"/>
      <c r="AZ75" s="9"/>
      <c r="BA75" s="9"/>
      <c r="BB75" s="9"/>
      <c r="BC75" s="9"/>
      <c r="BD75" s="9"/>
      <c r="BE75" s="9"/>
      <c r="BF75" s="9"/>
      <c r="BG75" s="9"/>
      <c r="BH75" s="9"/>
      <c r="BI75" s="9"/>
      <c r="BJ75" s="9"/>
      <c r="BK75" s="9"/>
      <c r="BL75" s="9"/>
      <c r="BM75" s="9"/>
      <c r="BN75" s="9"/>
      <c r="BO75" s="9"/>
      <c r="BP75" s="9"/>
      <c r="BQ75" s="9"/>
      <c r="BR75" s="9"/>
      <c r="BS75" s="9"/>
      <c r="BT75" s="9"/>
    </row>
    <row r="76" spans="2:72" ht="15.75" customHeight="1">
      <c r="B76" s="48"/>
      <c r="C76" s="48"/>
      <c r="D76" s="11" t="s">
        <v>547</v>
      </c>
      <c r="E76" s="9">
        <v>2</v>
      </c>
      <c r="F76" s="9"/>
      <c r="G76" s="9"/>
      <c r="H76" s="9"/>
      <c r="I76" s="9"/>
      <c r="J76" s="9"/>
      <c r="K76" s="9"/>
      <c r="L76" s="9"/>
      <c r="M76" s="9"/>
      <c r="N76" s="9"/>
      <c r="O76" s="9"/>
      <c r="P76" s="9"/>
      <c r="Q76" s="9"/>
      <c r="R76" s="9"/>
      <c r="S76" s="9"/>
      <c r="T76" s="9"/>
      <c r="U76" s="9"/>
      <c r="V76" s="9"/>
      <c r="W76" s="9"/>
      <c r="X76" s="9"/>
      <c r="Y76" s="9"/>
      <c r="Z76" s="9"/>
      <c r="AA76" s="9"/>
      <c r="AB76" s="9"/>
      <c r="AC76" s="9"/>
      <c r="AD76" s="9"/>
      <c r="AE76" s="9"/>
      <c r="AF76" s="9"/>
      <c r="AG76" s="9"/>
      <c r="AH76" s="9"/>
      <c r="AI76" s="9"/>
      <c r="AJ76" s="9"/>
      <c r="AK76" s="9"/>
      <c r="AL76" s="9"/>
      <c r="AM76" s="9"/>
      <c r="AN76" s="9"/>
      <c r="AO76" s="9"/>
      <c r="AP76" s="9"/>
      <c r="AQ76" s="9"/>
      <c r="AR76" s="9"/>
      <c r="AS76" s="9"/>
      <c r="AT76" s="9"/>
      <c r="AU76" s="9"/>
      <c r="AV76" s="9"/>
      <c r="AW76" s="9"/>
      <c r="AX76" s="9"/>
      <c r="AY76" s="9"/>
      <c r="AZ76" s="9"/>
      <c r="BA76" s="9"/>
      <c r="BB76" s="9"/>
      <c r="BC76" s="9"/>
      <c r="BD76" s="9"/>
      <c r="BE76" s="9"/>
      <c r="BF76" s="9"/>
      <c r="BG76" s="9"/>
      <c r="BH76" s="9"/>
      <c r="BI76" s="9"/>
      <c r="BJ76" s="9"/>
      <c r="BK76" s="9"/>
      <c r="BL76" s="9"/>
      <c r="BM76" s="9"/>
      <c r="BN76" s="9"/>
      <c r="BO76" s="9"/>
      <c r="BP76" s="9"/>
      <c r="BQ76" s="9"/>
      <c r="BR76" s="9"/>
      <c r="BS76" s="9"/>
      <c r="BT76" s="9"/>
    </row>
    <row r="77" spans="2:72" ht="15.75" customHeight="1">
      <c r="B77" s="48"/>
      <c r="C77" s="48"/>
      <c r="D77" s="11" t="s">
        <v>590</v>
      </c>
      <c r="E77" s="9">
        <v>1</v>
      </c>
      <c r="F77" s="9"/>
      <c r="G77" s="9"/>
      <c r="H77" s="9"/>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c r="AJ77" s="9"/>
      <c r="AK77" s="9"/>
      <c r="AL77" s="9"/>
      <c r="AM77" s="9"/>
      <c r="AN77" s="9"/>
      <c r="AO77" s="9"/>
      <c r="AP77" s="9"/>
      <c r="AQ77" s="9"/>
      <c r="AR77" s="9"/>
      <c r="AS77" s="9"/>
      <c r="AT77" s="9"/>
      <c r="AU77" s="9"/>
      <c r="AV77" s="9"/>
      <c r="AW77" s="9"/>
      <c r="AX77" s="9"/>
      <c r="AY77" s="9"/>
      <c r="AZ77" s="9"/>
      <c r="BA77" s="9"/>
      <c r="BB77" s="9"/>
      <c r="BC77" s="9"/>
      <c r="BD77" s="9"/>
      <c r="BE77" s="9"/>
      <c r="BF77" s="9"/>
      <c r="BG77" s="9"/>
      <c r="BH77" s="9"/>
      <c r="BI77" s="9"/>
      <c r="BJ77" s="9"/>
      <c r="BK77" s="9"/>
      <c r="BL77" s="9"/>
      <c r="BM77" s="9"/>
      <c r="BN77" s="9"/>
      <c r="BO77" s="9"/>
      <c r="BP77" s="9"/>
      <c r="BQ77" s="9"/>
      <c r="BR77" s="9"/>
      <c r="BS77" s="9"/>
      <c r="BT77" s="9"/>
    </row>
    <row r="78" spans="2:72" ht="15.75" customHeight="1">
      <c r="B78" s="48"/>
      <c r="C78" s="48"/>
      <c r="D78" s="11" t="s">
        <v>592</v>
      </c>
      <c r="E78" s="9">
        <v>1</v>
      </c>
      <c r="F78" s="9"/>
      <c r="G78" s="9"/>
      <c r="H78" s="9"/>
      <c r="I78" s="9"/>
      <c r="J78" s="9"/>
      <c r="K78" s="9"/>
      <c r="L78" s="9"/>
      <c r="M78" s="9"/>
      <c r="N78" s="9"/>
      <c r="O78" s="9"/>
      <c r="P78" s="9"/>
      <c r="Q78" s="9"/>
      <c r="R78" s="9"/>
      <c r="S78" s="9"/>
      <c r="T78" s="9"/>
      <c r="U78" s="9"/>
      <c r="V78" s="9"/>
      <c r="W78" s="9"/>
      <c r="X78" s="9"/>
      <c r="Y78" s="9"/>
      <c r="Z78" s="9"/>
      <c r="AA78" s="9"/>
      <c r="AB78" s="9"/>
      <c r="AC78" s="9"/>
      <c r="AD78" s="9"/>
      <c r="AE78" s="9"/>
      <c r="AF78" s="9"/>
      <c r="AG78" s="9"/>
      <c r="AH78" s="9"/>
      <c r="AI78" s="9"/>
      <c r="AJ78" s="9"/>
      <c r="AK78" s="9"/>
      <c r="AL78" s="9"/>
      <c r="AM78" s="9"/>
      <c r="AN78" s="9"/>
      <c r="AO78" s="9"/>
      <c r="AP78" s="9"/>
      <c r="AQ78" s="9"/>
      <c r="AR78" s="9"/>
      <c r="AS78" s="9"/>
      <c r="AT78" s="9"/>
      <c r="AU78" s="9"/>
      <c r="AV78" s="9"/>
      <c r="AW78" s="9"/>
      <c r="AX78" s="9"/>
      <c r="AY78" s="9"/>
      <c r="AZ78" s="9"/>
      <c r="BA78" s="9"/>
      <c r="BB78" s="9"/>
      <c r="BC78" s="9"/>
      <c r="BD78" s="9"/>
      <c r="BE78" s="9"/>
      <c r="BF78" s="9"/>
      <c r="BG78" s="9"/>
      <c r="BH78" s="9"/>
      <c r="BI78" s="9"/>
      <c r="BJ78" s="9"/>
      <c r="BK78" s="9"/>
      <c r="BL78" s="9"/>
      <c r="BM78" s="9"/>
      <c r="BN78" s="9"/>
      <c r="BO78" s="9"/>
      <c r="BP78" s="9"/>
      <c r="BQ78" s="9"/>
      <c r="BR78" s="9"/>
      <c r="BS78" s="9"/>
      <c r="BT78" s="9"/>
    </row>
    <row r="79" spans="2:72" ht="15.75" customHeight="1">
      <c r="B79" s="48"/>
      <c r="C79" s="48"/>
      <c r="D79" s="11" t="s">
        <v>594</v>
      </c>
      <c r="E79" s="9">
        <v>1</v>
      </c>
      <c r="F79" s="9"/>
      <c r="G79" s="9"/>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c r="AK79" s="9"/>
      <c r="AL79" s="9"/>
      <c r="AM79" s="9"/>
      <c r="AN79" s="9"/>
      <c r="AO79" s="9"/>
      <c r="AP79" s="9"/>
      <c r="AQ79" s="9"/>
      <c r="AR79" s="9"/>
      <c r="AS79" s="9"/>
      <c r="AT79" s="9"/>
      <c r="AU79" s="9"/>
      <c r="AV79" s="9"/>
      <c r="AW79" s="9"/>
      <c r="AX79" s="9"/>
      <c r="AY79" s="9"/>
      <c r="AZ79" s="9"/>
      <c r="BA79" s="9"/>
      <c r="BB79" s="9"/>
      <c r="BC79" s="9"/>
      <c r="BD79" s="9"/>
      <c r="BE79" s="9"/>
      <c r="BF79" s="9"/>
      <c r="BG79" s="9"/>
      <c r="BH79" s="9"/>
      <c r="BI79" s="9"/>
      <c r="BJ79" s="9"/>
      <c r="BK79" s="9"/>
      <c r="BL79" s="9"/>
      <c r="BM79" s="9"/>
      <c r="BN79" s="9"/>
      <c r="BO79" s="9"/>
      <c r="BP79" s="9"/>
      <c r="BQ79" s="9"/>
      <c r="BR79" s="9"/>
      <c r="BS79" s="9"/>
      <c r="BT79" s="9"/>
    </row>
    <row r="80" spans="2:72" ht="15.75" customHeight="1">
      <c r="B80" s="48"/>
      <c r="C80" s="48"/>
      <c r="D80" s="11" t="s">
        <v>596</v>
      </c>
      <c r="E80" s="9">
        <v>1</v>
      </c>
      <c r="F80" s="9"/>
      <c r="G80" s="9"/>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c r="AK80" s="9"/>
      <c r="AL80" s="9"/>
      <c r="AM80" s="9"/>
      <c r="AN80" s="9"/>
      <c r="AO80" s="9"/>
      <c r="AP80" s="9"/>
      <c r="AQ80" s="9"/>
      <c r="AR80" s="9"/>
      <c r="AS80" s="9"/>
      <c r="AT80" s="9"/>
      <c r="AU80" s="9"/>
      <c r="AV80" s="9"/>
      <c r="AW80" s="9"/>
      <c r="AX80" s="9"/>
      <c r="AY80" s="9"/>
      <c r="AZ80" s="9"/>
      <c r="BA80" s="9"/>
      <c r="BB80" s="9"/>
      <c r="BC80" s="9"/>
      <c r="BD80" s="9"/>
      <c r="BE80" s="9"/>
      <c r="BF80" s="9"/>
      <c r="BG80" s="9"/>
      <c r="BH80" s="9"/>
      <c r="BI80" s="9"/>
      <c r="BJ80" s="9"/>
      <c r="BK80" s="9"/>
      <c r="BL80" s="9"/>
      <c r="BM80" s="9"/>
      <c r="BN80" s="9"/>
      <c r="BO80" s="9"/>
      <c r="BP80" s="9"/>
      <c r="BQ80" s="9"/>
      <c r="BR80" s="9"/>
      <c r="BS80" s="9"/>
      <c r="BT80" s="9"/>
    </row>
    <row r="81" spans="2:72" ht="15.75" customHeight="1">
      <c r="B81" s="48"/>
      <c r="C81" s="48"/>
      <c r="D81" s="11" t="s">
        <v>598</v>
      </c>
      <c r="E81" s="9">
        <v>1</v>
      </c>
      <c r="F81" s="9"/>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c r="AL81" s="9"/>
      <c r="AM81" s="9"/>
      <c r="AN81" s="9"/>
      <c r="AO81" s="9"/>
      <c r="AP81" s="9"/>
      <c r="AQ81" s="9"/>
      <c r="AR81" s="9"/>
      <c r="AS81" s="9"/>
      <c r="AT81" s="9"/>
      <c r="AU81" s="9"/>
      <c r="AV81" s="9"/>
      <c r="AW81" s="9"/>
      <c r="AX81" s="9"/>
      <c r="AY81" s="9"/>
      <c r="AZ81" s="9"/>
      <c r="BA81" s="9"/>
      <c r="BB81" s="9"/>
      <c r="BC81" s="9"/>
      <c r="BD81" s="9"/>
      <c r="BE81" s="9"/>
      <c r="BF81" s="9"/>
      <c r="BG81" s="9"/>
      <c r="BH81" s="9"/>
      <c r="BI81" s="9"/>
      <c r="BJ81" s="9"/>
      <c r="BK81" s="9"/>
      <c r="BL81" s="9"/>
      <c r="BM81" s="9"/>
      <c r="BN81" s="9"/>
      <c r="BO81" s="9"/>
      <c r="BP81" s="9"/>
      <c r="BQ81" s="9"/>
      <c r="BR81" s="9"/>
      <c r="BS81" s="9"/>
      <c r="BT81" s="9"/>
    </row>
    <row r="82" spans="2:72" ht="15.75" customHeight="1">
      <c r="B82" s="48"/>
      <c r="C82" s="48"/>
      <c r="D82" s="11" t="s">
        <v>549</v>
      </c>
      <c r="E82" s="9">
        <v>2</v>
      </c>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9"/>
      <c r="BK82" s="9"/>
      <c r="BL82" s="9"/>
      <c r="BM82" s="9"/>
      <c r="BN82" s="9"/>
      <c r="BO82" s="9"/>
      <c r="BP82" s="9"/>
      <c r="BQ82" s="9"/>
      <c r="BR82" s="9"/>
      <c r="BS82" s="9"/>
      <c r="BT82" s="9"/>
    </row>
    <row r="83" spans="2:72" ht="15.75" customHeight="1">
      <c r="B83" s="48"/>
      <c r="C83" s="48"/>
      <c r="D83" s="11" t="s">
        <v>600</v>
      </c>
      <c r="E83" s="9">
        <v>1</v>
      </c>
      <c r="F83" s="9"/>
      <c r="G83" s="9"/>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c r="AL83" s="9"/>
      <c r="AM83" s="9"/>
      <c r="AN83" s="9"/>
      <c r="AO83" s="9"/>
      <c r="AP83" s="9"/>
      <c r="AQ83" s="9"/>
      <c r="AR83" s="9"/>
      <c r="AS83" s="9"/>
      <c r="AT83" s="9"/>
      <c r="AU83" s="9"/>
      <c r="AV83" s="9"/>
      <c r="AW83" s="9"/>
      <c r="AX83" s="9"/>
      <c r="AY83" s="9"/>
      <c r="AZ83" s="9"/>
      <c r="BA83" s="9"/>
      <c r="BB83" s="9"/>
      <c r="BC83" s="9"/>
      <c r="BD83" s="9"/>
      <c r="BE83" s="9"/>
      <c r="BF83" s="9"/>
      <c r="BG83" s="9"/>
      <c r="BH83" s="9"/>
      <c r="BI83" s="9"/>
      <c r="BJ83" s="9"/>
      <c r="BK83" s="9"/>
      <c r="BL83" s="9"/>
      <c r="BM83" s="9"/>
      <c r="BN83" s="9"/>
      <c r="BO83" s="9"/>
      <c r="BP83" s="9"/>
      <c r="BQ83" s="9"/>
      <c r="BR83" s="9"/>
      <c r="BS83" s="9"/>
      <c r="BT83" s="9"/>
    </row>
    <row r="84" spans="2:72" ht="15.75" customHeight="1">
      <c r="B84" s="48"/>
      <c r="C84" s="48"/>
      <c r="D84" s="11" t="s">
        <v>602</v>
      </c>
      <c r="E84" s="9">
        <v>1</v>
      </c>
      <c r="F84" s="9"/>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c r="AN84" s="9"/>
      <c r="AO84" s="9"/>
      <c r="AP84" s="9"/>
      <c r="AQ84" s="9"/>
      <c r="AR84" s="9"/>
      <c r="AS84" s="9"/>
      <c r="AT84" s="9"/>
      <c r="AU84" s="9"/>
      <c r="AV84" s="9"/>
      <c r="AW84" s="9"/>
      <c r="AX84" s="9"/>
      <c r="AY84" s="9"/>
      <c r="AZ84" s="9"/>
      <c r="BA84" s="9"/>
      <c r="BB84" s="9"/>
      <c r="BC84" s="9"/>
      <c r="BD84" s="9"/>
      <c r="BE84" s="9"/>
      <c r="BF84" s="9"/>
      <c r="BG84" s="9"/>
      <c r="BH84" s="9"/>
      <c r="BI84" s="9"/>
      <c r="BJ84" s="9"/>
      <c r="BK84" s="9"/>
      <c r="BL84" s="9"/>
      <c r="BM84" s="9"/>
      <c r="BN84" s="9"/>
      <c r="BO84" s="9"/>
      <c r="BP84" s="9"/>
      <c r="BQ84" s="9"/>
      <c r="BR84" s="9"/>
      <c r="BS84" s="9"/>
      <c r="BT84" s="9"/>
    </row>
    <row r="85" spans="2:72" ht="15.75" customHeight="1">
      <c r="B85" s="48"/>
      <c r="C85" s="48"/>
      <c r="D85" s="11" t="s">
        <v>604</v>
      </c>
      <c r="E85" s="9">
        <v>1</v>
      </c>
      <c r="F85" s="9"/>
      <c r="G85" s="9"/>
      <c r="H85" s="9"/>
      <c r="I85" s="9"/>
      <c r="J85" s="9"/>
      <c r="K85" s="9"/>
      <c r="L85" s="9"/>
      <c r="M85" s="9"/>
      <c r="N85" s="9"/>
      <c r="O85" s="9"/>
      <c r="P85" s="9"/>
      <c r="Q85" s="9"/>
      <c r="R85" s="9"/>
      <c r="S85" s="9"/>
      <c r="T85" s="9"/>
      <c r="U85" s="9"/>
      <c r="V85" s="9"/>
      <c r="W85" s="9"/>
      <c r="X85" s="9"/>
      <c r="Y85" s="9"/>
      <c r="Z85" s="9"/>
      <c r="AA85" s="9"/>
      <c r="AB85" s="9"/>
      <c r="AC85" s="9"/>
      <c r="AD85" s="9"/>
      <c r="AE85" s="9"/>
      <c r="AF85" s="9"/>
      <c r="AG85" s="9"/>
      <c r="AH85" s="9"/>
      <c r="AI85" s="9"/>
      <c r="AJ85" s="9"/>
      <c r="AK85" s="9"/>
      <c r="AL85" s="9"/>
      <c r="AM85" s="9"/>
      <c r="AN85" s="9"/>
      <c r="AO85" s="9"/>
      <c r="AP85" s="9"/>
      <c r="AQ85" s="9"/>
      <c r="AR85" s="9"/>
      <c r="AS85" s="9"/>
      <c r="AT85" s="9"/>
      <c r="AU85" s="9"/>
      <c r="AV85" s="9"/>
      <c r="AW85" s="9"/>
      <c r="AX85" s="9"/>
      <c r="AY85" s="9"/>
      <c r="AZ85" s="9"/>
      <c r="BA85" s="9"/>
      <c r="BB85" s="9"/>
      <c r="BC85" s="9"/>
      <c r="BD85" s="9"/>
      <c r="BE85" s="9"/>
      <c r="BF85" s="9"/>
      <c r="BG85" s="9"/>
      <c r="BH85" s="9"/>
      <c r="BI85" s="9"/>
      <c r="BJ85" s="9"/>
      <c r="BK85" s="9"/>
      <c r="BL85" s="9"/>
      <c r="BM85" s="9"/>
      <c r="BN85" s="9"/>
      <c r="BO85" s="9"/>
      <c r="BP85" s="9"/>
      <c r="BQ85" s="9"/>
      <c r="BR85" s="9"/>
      <c r="BS85" s="9"/>
      <c r="BT85" s="9"/>
    </row>
    <row r="86" spans="2:72" ht="15.75" customHeight="1">
      <c r="B86" s="48"/>
      <c r="C86" s="48"/>
      <c r="D86" s="11" t="s">
        <v>606</v>
      </c>
      <c r="E86" s="9">
        <v>1</v>
      </c>
      <c r="F86" s="9"/>
      <c r="G86" s="9"/>
      <c r="H86" s="9"/>
      <c r="I86" s="9"/>
      <c r="J86" s="9"/>
      <c r="K86" s="9"/>
      <c r="L86" s="9"/>
      <c r="M86" s="9"/>
      <c r="N86" s="9"/>
      <c r="O86" s="9"/>
      <c r="P86" s="9"/>
      <c r="Q86" s="9"/>
      <c r="R86" s="9"/>
      <c r="S86" s="9"/>
      <c r="T86" s="9"/>
      <c r="U86" s="9"/>
      <c r="V86" s="9"/>
      <c r="W86" s="9"/>
      <c r="X86" s="9"/>
      <c r="Y86" s="9"/>
      <c r="Z86" s="9"/>
      <c r="AA86" s="9"/>
      <c r="AB86" s="9"/>
      <c r="AC86" s="9"/>
      <c r="AD86" s="9"/>
      <c r="AE86" s="9"/>
      <c r="AF86" s="9"/>
      <c r="AG86" s="9"/>
      <c r="AH86" s="9"/>
      <c r="AI86" s="9"/>
      <c r="AJ86" s="9"/>
      <c r="AK86" s="9"/>
      <c r="AL86" s="9"/>
      <c r="AM86" s="9"/>
      <c r="AN86" s="9"/>
      <c r="AO86" s="9"/>
      <c r="AP86" s="9"/>
      <c r="AQ86" s="9"/>
      <c r="AR86" s="9"/>
      <c r="AS86" s="9"/>
      <c r="AT86" s="9"/>
      <c r="AU86" s="9"/>
      <c r="AV86" s="9"/>
      <c r="AW86" s="9"/>
      <c r="AX86" s="9"/>
      <c r="AY86" s="9"/>
      <c r="AZ86" s="9"/>
      <c r="BA86" s="9"/>
      <c r="BB86" s="9"/>
      <c r="BC86" s="9"/>
      <c r="BD86" s="9"/>
      <c r="BE86" s="9"/>
      <c r="BF86" s="9"/>
      <c r="BG86" s="9"/>
      <c r="BH86" s="9"/>
      <c r="BI86" s="9"/>
      <c r="BJ86" s="9"/>
      <c r="BK86" s="9"/>
      <c r="BL86" s="9"/>
      <c r="BM86" s="9"/>
      <c r="BN86" s="9"/>
      <c r="BO86" s="9"/>
      <c r="BP86" s="9"/>
      <c r="BQ86" s="9"/>
      <c r="BR86" s="9"/>
      <c r="BS86" s="9"/>
      <c r="BT86" s="9"/>
    </row>
    <row r="87" spans="2:72" ht="15.75" customHeight="1">
      <c r="B87" s="48"/>
      <c r="C87" s="48"/>
      <c r="D87" s="11" t="s">
        <v>608</v>
      </c>
      <c r="E87" s="9">
        <v>1</v>
      </c>
      <c r="F87" s="9"/>
      <c r="G87" s="9"/>
      <c r="H87" s="9"/>
      <c r="I87" s="9"/>
      <c r="J87" s="9"/>
      <c r="K87" s="9"/>
      <c r="L87" s="9"/>
      <c r="M87" s="9"/>
      <c r="N87" s="9"/>
      <c r="O87" s="9"/>
      <c r="P87" s="9"/>
      <c r="Q87" s="9"/>
      <c r="R87" s="9"/>
      <c r="S87" s="9"/>
      <c r="T87" s="9"/>
      <c r="U87" s="9"/>
      <c r="V87" s="9"/>
      <c r="W87" s="9"/>
      <c r="X87" s="9"/>
      <c r="Y87" s="9"/>
      <c r="Z87" s="9"/>
      <c r="AA87" s="9"/>
      <c r="AB87" s="9"/>
      <c r="AC87" s="9"/>
      <c r="AD87" s="9"/>
      <c r="AE87" s="9"/>
      <c r="AF87" s="9"/>
      <c r="AG87" s="9"/>
      <c r="AH87" s="9"/>
      <c r="AI87" s="9"/>
      <c r="AJ87" s="9"/>
      <c r="AK87" s="9"/>
      <c r="AL87" s="9"/>
      <c r="AM87" s="9"/>
      <c r="AN87" s="9"/>
      <c r="AO87" s="9"/>
      <c r="AP87" s="9"/>
      <c r="AQ87" s="9"/>
      <c r="AR87" s="9"/>
      <c r="AS87" s="9"/>
      <c r="AT87" s="9"/>
      <c r="AU87" s="9"/>
      <c r="AV87" s="9"/>
      <c r="AW87" s="9"/>
      <c r="AX87" s="9"/>
      <c r="AY87" s="9"/>
      <c r="AZ87" s="9"/>
      <c r="BA87" s="9"/>
      <c r="BB87" s="9"/>
      <c r="BC87" s="9"/>
      <c r="BD87" s="9"/>
      <c r="BE87" s="9"/>
      <c r="BF87" s="9"/>
      <c r="BG87" s="9"/>
      <c r="BH87" s="9"/>
      <c r="BI87" s="9"/>
      <c r="BJ87" s="9"/>
      <c r="BK87" s="9"/>
      <c r="BL87" s="9"/>
      <c r="BM87" s="9"/>
      <c r="BN87" s="9"/>
      <c r="BO87" s="9"/>
      <c r="BP87" s="9"/>
      <c r="BQ87" s="9"/>
      <c r="BR87" s="9"/>
      <c r="BS87" s="9"/>
      <c r="BT87" s="9"/>
    </row>
    <row r="88" spans="2:72" ht="15.75" customHeight="1">
      <c r="B88" s="48"/>
      <c r="C88" s="48"/>
      <c r="D88" s="11" t="s">
        <v>610</v>
      </c>
      <c r="E88" s="9">
        <v>1</v>
      </c>
      <c r="F88" s="9"/>
      <c r="G88" s="9"/>
      <c r="H88" s="9"/>
      <c r="I88" s="9"/>
      <c r="J88" s="9"/>
      <c r="K88" s="9"/>
      <c r="L88" s="9"/>
      <c r="M88" s="9"/>
      <c r="N88" s="9"/>
      <c r="O88" s="9"/>
      <c r="P88" s="9"/>
      <c r="Q88" s="9"/>
      <c r="R88" s="9"/>
      <c r="S88" s="9"/>
      <c r="T88" s="9"/>
      <c r="U88" s="9"/>
      <c r="V88" s="9"/>
      <c r="W88" s="9"/>
      <c r="X88" s="9"/>
      <c r="Y88" s="9"/>
      <c r="Z88" s="9"/>
      <c r="AA88" s="9"/>
      <c r="AB88" s="9"/>
      <c r="AC88" s="9"/>
      <c r="AD88" s="9"/>
      <c r="AE88" s="9"/>
      <c r="AF88" s="9"/>
      <c r="AG88" s="9"/>
      <c r="AH88" s="9"/>
      <c r="AI88" s="9"/>
      <c r="AJ88" s="9"/>
      <c r="AK88" s="9"/>
      <c r="AL88" s="9"/>
      <c r="AM88" s="9"/>
      <c r="AN88" s="9"/>
      <c r="AO88" s="9"/>
      <c r="AP88" s="9"/>
      <c r="AQ88" s="9"/>
      <c r="AR88" s="9"/>
      <c r="AS88" s="9"/>
      <c r="AT88" s="9"/>
      <c r="AU88" s="9"/>
      <c r="AV88" s="9"/>
      <c r="AW88" s="9"/>
      <c r="AX88" s="9"/>
      <c r="AY88" s="9"/>
      <c r="AZ88" s="9"/>
      <c r="BA88" s="9"/>
      <c r="BB88" s="9"/>
      <c r="BC88" s="9"/>
      <c r="BD88" s="9"/>
      <c r="BE88" s="9"/>
      <c r="BF88" s="9"/>
      <c r="BG88" s="9"/>
      <c r="BH88" s="9"/>
      <c r="BI88" s="9"/>
      <c r="BJ88" s="9"/>
      <c r="BK88" s="9"/>
      <c r="BL88" s="9"/>
      <c r="BM88" s="9"/>
      <c r="BN88" s="9"/>
      <c r="BO88" s="9"/>
      <c r="BP88" s="9"/>
      <c r="BQ88" s="9"/>
      <c r="BR88" s="9"/>
      <c r="BS88" s="9"/>
      <c r="BT88" s="9"/>
    </row>
    <row r="89" spans="2:72" ht="15.75" customHeight="1">
      <c r="B89" s="48"/>
      <c r="C89" s="48"/>
      <c r="D89" s="11" t="s">
        <v>551</v>
      </c>
      <c r="E89" s="9">
        <v>2</v>
      </c>
      <c r="F89" s="9"/>
      <c r="G89" s="9"/>
      <c r="H89" s="9"/>
      <c r="I89" s="9"/>
      <c r="J89" s="9"/>
      <c r="K89" s="9"/>
      <c r="L89" s="9"/>
      <c r="M89" s="9"/>
      <c r="N89" s="9"/>
      <c r="O89" s="9"/>
      <c r="P89" s="9"/>
      <c r="Q89" s="9"/>
      <c r="R89" s="9"/>
      <c r="S89" s="9"/>
      <c r="T89" s="9"/>
      <c r="U89" s="9"/>
      <c r="V89" s="9"/>
      <c r="W89" s="9"/>
      <c r="X89" s="9"/>
      <c r="Y89" s="9"/>
      <c r="Z89" s="9"/>
      <c r="AA89" s="9"/>
      <c r="AB89" s="9"/>
      <c r="AC89" s="9"/>
      <c r="AD89" s="9"/>
      <c r="AE89" s="9"/>
      <c r="AF89" s="9"/>
      <c r="AG89" s="9"/>
      <c r="AH89" s="9"/>
      <c r="AI89" s="9"/>
      <c r="AJ89" s="9"/>
      <c r="AK89" s="9"/>
      <c r="AL89" s="9"/>
      <c r="AM89" s="9"/>
      <c r="AN89" s="9"/>
      <c r="AO89" s="9"/>
      <c r="AP89" s="9"/>
      <c r="AQ89" s="9"/>
      <c r="AR89" s="9"/>
      <c r="AS89" s="9"/>
      <c r="AT89" s="9"/>
      <c r="AU89" s="9"/>
      <c r="AV89" s="9"/>
      <c r="AW89" s="9"/>
      <c r="AX89" s="9"/>
      <c r="AY89" s="9"/>
      <c r="AZ89" s="9"/>
      <c r="BA89" s="9"/>
      <c r="BB89" s="9"/>
      <c r="BC89" s="9"/>
      <c r="BD89" s="9"/>
      <c r="BE89" s="9"/>
      <c r="BF89" s="9"/>
      <c r="BG89" s="9"/>
      <c r="BH89" s="9"/>
      <c r="BI89" s="9"/>
      <c r="BJ89" s="9"/>
      <c r="BK89" s="9"/>
      <c r="BL89" s="9"/>
      <c r="BM89" s="9"/>
      <c r="BN89" s="9"/>
      <c r="BO89" s="9"/>
      <c r="BP89" s="9"/>
      <c r="BQ89" s="9"/>
      <c r="BR89" s="9"/>
      <c r="BS89" s="9"/>
      <c r="BT89" s="9"/>
    </row>
    <row r="90" spans="2:72" ht="15.75" customHeight="1">
      <c r="B90" s="48"/>
      <c r="C90" s="48"/>
      <c r="D90" s="11" t="s">
        <v>612</v>
      </c>
      <c r="E90" s="9">
        <v>1</v>
      </c>
      <c r="F90" s="9"/>
      <c r="G90" s="9"/>
      <c r="H90" s="9"/>
      <c r="I90" s="9"/>
      <c r="J90" s="9"/>
      <c r="K90" s="9"/>
      <c r="L90" s="9"/>
      <c r="M90" s="9"/>
      <c r="N90" s="9"/>
      <c r="O90" s="9"/>
      <c r="P90" s="9"/>
      <c r="Q90" s="9"/>
      <c r="R90" s="9"/>
      <c r="S90" s="9"/>
      <c r="T90" s="9"/>
      <c r="U90" s="9"/>
      <c r="V90" s="9"/>
      <c r="W90" s="9"/>
      <c r="X90" s="9"/>
      <c r="Y90" s="9"/>
      <c r="Z90" s="9"/>
      <c r="AA90" s="9"/>
      <c r="AB90" s="9"/>
      <c r="AC90" s="9"/>
      <c r="AD90" s="9"/>
      <c r="AE90" s="9"/>
      <c r="AF90" s="9"/>
      <c r="AG90" s="9"/>
      <c r="AH90" s="9"/>
      <c r="AI90" s="9"/>
      <c r="AJ90" s="9"/>
      <c r="AK90" s="9"/>
      <c r="AL90" s="9"/>
      <c r="AM90" s="9"/>
      <c r="AN90" s="9"/>
      <c r="AO90" s="9"/>
      <c r="AP90" s="9"/>
      <c r="AQ90" s="9"/>
      <c r="AR90" s="9"/>
      <c r="AS90" s="9"/>
      <c r="AT90" s="9"/>
      <c r="AU90" s="9"/>
      <c r="AV90" s="9"/>
      <c r="AW90" s="9"/>
      <c r="AX90" s="9"/>
      <c r="AY90" s="9"/>
      <c r="AZ90" s="9"/>
      <c r="BA90" s="9"/>
      <c r="BB90" s="9"/>
      <c r="BC90" s="9"/>
      <c r="BD90" s="9"/>
      <c r="BE90" s="9"/>
      <c r="BF90" s="9"/>
      <c r="BG90" s="9"/>
      <c r="BH90" s="9"/>
      <c r="BI90" s="9"/>
      <c r="BJ90" s="9"/>
      <c r="BK90" s="9"/>
      <c r="BL90" s="9"/>
      <c r="BM90" s="9"/>
      <c r="BN90" s="9"/>
      <c r="BO90" s="9"/>
      <c r="BP90" s="9"/>
      <c r="BQ90" s="9"/>
      <c r="BR90" s="9"/>
      <c r="BS90" s="9"/>
      <c r="BT90" s="9"/>
    </row>
    <row r="91" spans="2:72" ht="15.75" customHeight="1">
      <c r="B91" s="48"/>
      <c r="C91" s="48"/>
      <c r="D91" s="11" t="s">
        <v>614</v>
      </c>
      <c r="E91" s="9">
        <v>1</v>
      </c>
      <c r="F91" s="9"/>
      <c r="G91" s="9"/>
      <c r="H91" s="9"/>
      <c r="I91" s="9"/>
      <c r="J91" s="9"/>
      <c r="K91" s="9"/>
      <c r="L91" s="9"/>
      <c r="M91" s="9"/>
      <c r="N91" s="9"/>
      <c r="O91" s="9"/>
      <c r="P91" s="9"/>
      <c r="Q91" s="9"/>
      <c r="R91" s="9"/>
      <c r="S91" s="9"/>
      <c r="T91" s="9"/>
      <c r="U91" s="9"/>
      <c r="V91" s="9"/>
      <c r="W91" s="9"/>
      <c r="X91" s="9"/>
      <c r="Y91" s="9"/>
      <c r="Z91" s="9"/>
      <c r="AA91" s="9"/>
      <c r="AB91" s="9"/>
      <c r="AC91" s="9"/>
      <c r="AD91" s="9"/>
      <c r="AE91" s="9"/>
      <c r="AF91" s="9"/>
      <c r="AG91" s="9"/>
      <c r="AH91" s="9"/>
      <c r="AI91" s="9"/>
      <c r="AJ91" s="9"/>
      <c r="AK91" s="9"/>
      <c r="AL91" s="9"/>
      <c r="AM91" s="9"/>
      <c r="AN91" s="9"/>
      <c r="AO91" s="9"/>
      <c r="AP91" s="9"/>
      <c r="AQ91" s="9"/>
      <c r="AR91" s="9"/>
      <c r="AS91" s="9"/>
      <c r="AT91" s="9"/>
      <c r="AU91" s="9"/>
      <c r="AV91" s="9"/>
      <c r="AW91" s="9"/>
      <c r="AX91" s="9"/>
      <c r="AY91" s="9"/>
      <c r="AZ91" s="9"/>
      <c r="BA91" s="9"/>
      <c r="BB91" s="9"/>
      <c r="BC91" s="9"/>
      <c r="BD91" s="9"/>
      <c r="BE91" s="9"/>
      <c r="BF91" s="9"/>
      <c r="BG91" s="9"/>
      <c r="BH91" s="9"/>
      <c r="BI91" s="9"/>
      <c r="BJ91" s="9"/>
      <c r="BK91" s="9"/>
      <c r="BL91" s="9"/>
      <c r="BM91" s="9"/>
      <c r="BN91" s="9"/>
      <c r="BO91" s="9"/>
      <c r="BP91" s="9"/>
      <c r="BQ91" s="9"/>
      <c r="BR91" s="9"/>
      <c r="BS91" s="9"/>
      <c r="BT91" s="9"/>
    </row>
    <row r="92" spans="2:72" ht="15.75" customHeight="1">
      <c r="B92" s="48"/>
      <c r="C92" s="48"/>
      <c r="D92" s="11" t="s">
        <v>616</v>
      </c>
      <c r="E92" s="9">
        <v>1</v>
      </c>
      <c r="F92" s="9"/>
      <c r="G92" s="9"/>
      <c r="H92" s="9"/>
      <c r="I92" s="9"/>
      <c r="J92" s="9"/>
      <c r="K92" s="9"/>
      <c r="L92" s="9"/>
      <c r="M92" s="9"/>
      <c r="N92" s="9"/>
      <c r="O92" s="9"/>
      <c r="P92" s="9"/>
      <c r="Q92" s="9"/>
      <c r="R92" s="9"/>
      <c r="S92" s="9"/>
      <c r="T92" s="9"/>
      <c r="U92" s="9"/>
      <c r="V92" s="9"/>
      <c r="W92" s="9"/>
      <c r="X92" s="9"/>
      <c r="Y92" s="9"/>
      <c r="Z92" s="9"/>
      <c r="AA92" s="9"/>
      <c r="AB92" s="9"/>
      <c r="AC92" s="9"/>
      <c r="AD92" s="9"/>
      <c r="AE92" s="9"/>
      <c r="AF92" s="9"/>
      <c r="AG92" s="9"/>
      <c r="AH92" s="9"/>
      <c r="AI92" s="9"/>
      <c r="AJ92" s="9"/>
      <c r="AK92" s="9"/>
      <c r="AL92" s="9"/>
      <c r="AM92" s="9"/>
      <c r="AN92" s="9"/>
      <c r="AO92" s="9"/>
      <c r="AP92" s="9"/>
      <c r="AQ92" s="9"/>
      <c r="AR92" s="9"/>
      <c r="AS92" s="9"/>
      <c r="AT92" s="9"/>
      <c r="AU92" s="9"/>
      <c r="AV92" s="9"/>
      <c r="AW92" s="9"/>
      <c r="AX92" s="9"/>
      <c r="AY92" s="9"/>
      <c r="AZ92" s="9"/>
      <c r="BA92" s="9"/>
      <c r="BB92" s="9"/>
      <c r="BC92" s="9"/>
      <c r="BD92" s="9"/>
      <c r="BE92" s="9"/>
      <c r="BF92" s="9"/>
      <c r="BG92" s="9"/>
      <c r="BH92" s="9"/>
      <c r="BI92" s="9"/>
      <c r="BJ92" s="9"/>
      <c r="BK92" s="9"/>
      <c r="BL92" s="9"/>
      <c r="BM92" s="9"/>
      <c r="BN92" s="9"/>
      <c r="BO92" s="9"/>
      <c r="BP92" s="9"/>
      <c r="BQ92" s="9"/>
      <c r="BR92" s="9"/>
      <c r="BS92" s="9"/>
      <c r="BT92" s="9"/>
    </row>
    <row r="93" spans="2:72" ht="15.75" customHeight="1">
      <c r="B93" s="48"/>
      <c r="C93" s="48"/>
      <c r="D93" s="11" t="s">
        <v>618</v>
      </c>
      <c r="E93" s="9">
        <v>1</v>
      </c>
      <c r="F93" s="9"/>
      <c r="G93" s="9"/>
      <c r="H93" s="9"/>
      <c r="I93" s="9"/>
      <c r="J93" s="9"/>
      <c r="K93" s="9"/>
      <c r="L93" s="9"/>
      <c r="M93" s="9"/>
      <c r="N93" s="9"/>
      <c r="O93" s="9"/>
      <c r="P93" s="9"/>
      <c r="Q93" s="9"/>
      <c r="R93" s="9"/>
      <c r="S93" s="9"/>
      <c r="T93" s="9"/>
      <c r="U93" s="9"/>
      <c r="V93" s="9"/>
      <c r="W93" s="9"/>
      <c r="X93" s="9"/>
      <c r="Y93" s="9"/>
      <c r="Z93" s="9"/>
      <c r="AA93" s="9"/>
      <c r="AB93" s="9"/>
      <c r="AC93" s="9"/>
      <c r="AD93" s="9"/>
      <c r="AE93" s="9"/>
      <c r="AF93" s="9"/>
      <c r="AG93" s="9"/>
      <c r="AH93" s="9"/>
      <c r="AI93" s="9"/>
      <c r="AJ93" s="9"/>
      <c r="AK93" s="9"/>
      <c r="AL93" s="9"/>
      <c r="AM93" s="9"/>
      <c r="AN93" s="9"/>
      <c r="AO93" s="9"/>
      <c r="AP93" s="9"/>
      <c r="AQ93" s="9"/>
      <c r="AR93" s="9"/>
      <c r="AS93" s="9"/>
      <c r="AT93" s="9"/>
      <c r="AU93" s="9"/>
      <c r="AV93" s="9"/>
      <c r="AW93" s="9"/>
      <c r="AX93" s="9"/>
      <c r="AY93" s="9"/>
      <c r="AZ93" s="9"/>
      <c r="BA93" s="9"/>
      <c r="BB93" s="9"/>
      <c r="BC93" s="9"/>
      <c r="BD93" s="9"/>
      <c r="BE93" s="9"/>
      <c r="BF93" s="9"/>
      <c r="BG93" s="9"/>
      <c r="BH93" s="9"/>
      <c r="BI93" s="9"/>
      <c r="BJ93" s="9"/>
      <c r="BK93" s="9"/>
      <c r="BL93" s="9"/>
      <c r="BM93" s="9"/>
      <c r="BN93" s="9"/>
      <c r="BO93" s="9"/>
      <c r="BP93" s="9"/>
      <c r="BQ93" s="9"/>
      <c r="BR93" s="9"/>
      <c r="BS93" s="9"/>
      <c r="BT93" s="9"/>
    </row>
    <row r="94" spans="2:72" ht="15.75" customHeight="1">
      <c r="B94" s="48"/>
      <c r="C94" s="48"/>
      <c r="D94" s="11" t="s">
        <v>620</v>
      </c>
      <c r="E94" s="9">
        <v>1</v>
      </c>
      <c r="F94" s="9"/>
      <c r="G94" s="9"/>
      <c r="H94" s="9"/>
      <c r="I94" s="9"/>
      <c r="J94" s="9"/>
      <c r="K94" s="9"/>
      <c r="L94" s="9"/>
      <c r="M94" s="9"/>
      <c r="N94" s="9"/>
      <c r="O94" s="9"/>
      <c r="P94" s="9"/>
      <c r="Q94" s="9"/>
      <c r="R94" s="9"/>
      <c r="S94" s="9"/>
      <c r="T94" s="9"/>
      <c r="U94" s="9"/>
      <c r="V94" s="9"/>
      <c r="W94" s="9"/>
      <c r="X94" s="9"/>
      <c r="Y94" s="9"/>
      <c r="Z94" s="9"/>
      <c r="AA94" s="9"/>
      <c r="AB94" s="9"/>
      <c r="AC94" s="9"/>
      <c r="AD94" s="9"/>
      <c r="AE94" s="9"/>
      <c r="AF94" s="9"/>
      <c r="AG94" s="9"/>
      <c r="AH94" s="9"/>
      <c r="AI94" s="9"/>
      <c r="AJ94" s="9"/>
      <c r="AK94" s="9"/>
      <c r="AL94" s="9"/>
      <c r="AM94" s="9"/>
      <c r="AN94" s="9"/>
      <c r="AO94" s="9"/>
      <c r="AP94" s="9"/>
      <c r="AQ94" s="9"/>
      <c r="AR94" s="9"/>
      <c r="AS94" s="9"/>
      <c r="AT94" s="9"/>
      <c r="AU94" s="9"/>
      <c r="AV94" s="9"/>
      <c r="AW94" s="9"/>
      <c r="AX94" s="9"/>
      <c r="AY94" s="9"/>
      <c r="AZ94" s="9"/>
      <c r="BA94" s="9"/>
      <c r="BB94" s="9"/>
      <c r="BC94" s="9"/>
      <c r="BD94" s="9"/>
      <c r="BE94" s="9"/>
      <c r="BF94" s="9"/>
      <c r="BG94" s="9"/>
      <c r="BH94" s="9"/>
      <c r="BI94" s="9"/>
      <c r="BJ94" s="9"/>
      <c r="BK94" s="9"/>
      <c r="BL94" s="9"/>
      <c r="BM94" s="9"/>
      <c r="BN94" s="9"/>
      <c r="BO94" s="9"/>
      <c r="BP94" s="9"/>
      <c r="BQ94" s="9"/>
      <c r="BR94" s="9"/>
      <c r="BS94" s="9"/>
      <c r="BT94" s="9"/>
    </row>
    <row r="95" spans="2:72" ht="15.75" customHeight="1">
      <c r="B95" s="48"/>
      <c r="C95" s="48"/>
      <c r="D95" s="11" t="s">
        <v>622</v>
      </c>
      <c r="E95" s="9">
        <v>1</v>
      </c>
      <c r="F95" s="9"/>
      <c r="G95" s="9"/>
      <c r="H95" s="9"/>
      <c r="I95" s="9"/>
      <c r="J95" s="9"/>
      <c r="K95" s="9"/>
      <c r="L95" s="9"/>
      <c r="M95" s="9"/>
      <c r="N95" s="9"/>
      <c r="O95" s="9"/>
      <c r="P95" s="9"/>
      <c r="Q95" s="9"/>
      <c r="R95" s="9"/>
      <c r="S95" s="9"/>
      <c r="T95" s="9"/>
      <c r="U95" s="9"/>
      <c r="V95" s="9"/>
      <c r="W95" s="9"/>
      <c r="X95" s="9"/>
      <c r="Y95" s="9"/>
      <c r="Z95" s="9"/>
      <c r="AA95" s="9"/>
      <c r="AB95" s="9"/>
      <c r="AC95" s="9"/>
      <c r="AD95" s="9"/>
      <c r="AE95" s="9"/>
      <c r="AF95" s="9"/>
      <c r="AG95" s="9"/>
      <c r="AH95" s="9"/>
      <c r="AI95" s="9"/>
      <c r="AJ95" s="9"/>
      <c r="AK95" s="9"/>
      <c r="AL95" s="9"/>
      <c r="AM95" s="9"/>
      <c r="AN95" s="9"/>
      <c r="AO95" s="9"/>
      <c r="AP95" s="9"/>
      <c r="AQ95" s="9"/>
      <c r="AR95" s="9"/>
      <c r="AS95" s="9"/>
      <c r="AT95" s="9"/>
      <c r="AU95" s="9"/>
      <c r="AV95" s="9"/>
      <c r="AW95" s="9"/>
      <c r="AX95" s="9"/>
      <c r="AY95" s="9"/>
      <c r="AZ95" s="9"/>
      <c r="BA95" s="9"/>
      <c r="BB95" s="9"/>
      <c r="BC95" s="9"/>
      <c r="BD95" s="9"/>
      <c r="BE95" s="9"/>
      <c r="BF95" s="9"/>
      <c r="BG95" s="9"/>
      <c r="BH95" s="9"/>
      <c r="BI95" s="9"/>
      <c r="BJ95" s="9"/>
      <c r="BK95" s="9"/>
      <c r="BL95" s="9"/>
      <c r="BM95" s="9"/>
      <c r="BN95" s="9"/>
      <c r="BO95" s="9"/>
      <c r="BP95" s="9"/>
      <c r="BQ95" s="9"/>
      <c r="BR95" s="9"/>
      <c r="BS95" s="9"/>
      <c r="BT95" s="9"/>
    </row>
    <row r="96" spans="2:72" ht="15.75" customHeight="1">
      <c r="B96" s="48"/>
      <c r="C96" s="48"/>
      <c r="D96" s="11" t="s">
        <v>624</v>
      </c>
      <c r="E96" s="9">
        <v>1</v>
      </c>
      <c r="F96" s="9"/>
      <c r="G96" s="9"/>
      <c r="H96" s="9"/>
      <c r="I96" s="9"/>
      <c r="J96" s="9"/>
      <c r="K96" s="9"/>
      <c r="L96" s="9"/>
      <c r="M96" s="9"/>
      <c r="N96" s="9"/>
      <c r="O96" s="9"/>
      <c r="P96" s="9"/>
      <c r="Q96" s="9"/>
      <c r="R96" s="9"/>
      <c r="S96" s="9"/>
      <c r="T96" s="9"/>
      <c r="U96" s="9"/>
      <c r="V96" s="9"/>
      <c r="W96" s="9"/>
      <c r="X96" s="9"/>
      <c r="Y96" s="9"/>
      <c r="Z96" s="9"/>
      <c r="AA96" s="9"/>
      <c r="AB96" s="9"/>
      <c r="AC96" s="9"/>
      <c r="AD96" s="9"/>
      <c r="AE96" s="9"/>
      <c r="AF96" s="9"/>
      <c r="AG96" s="9"/>
      <c r="AH96" s="9"/>
      <c r="AI96" s="9"/>
      <c r="AJ96" s="9"/>
      <c r="AK96" s="9"/>
      <c r="AL96" s="9"/>
      <c r="AM96" s="9"/>
      <c r="AN96" s="9"/>
      <c r="AO96" s="9"/>
      <c r="AP96" s="9"/>
      <c r="AQ96" s="9"/>
      <c r="AR96" s="9"/>
      <c r="AS96" s="9"/>
      <c r="AT96" s="9"/>
      <c r="AU96" s="9"/>
      <c r="AV96" s="9"/>
      <c r="AW96" s="9"/>
      <c r="AX96" s="9"/>
      <c r="AY96" s="9"/>
      <c r="AZ96" s="9"/>
      <c r="BA96" s="9"/>
      <c r="BB96" s="9"/>
      <c r="BC96" s="9"/>
      <c r="BD96" s="9"/>
      <c r="BE96" s="9"/>
      <c r="BF96" s="9"/>
      <c r="BG96" s="9"/>
      <c r="BH96" s="9"/>
      <c r="BI96" s="9"/>
      <c r="BJ96" s="9"/>
      <c r="BK96" s="9"/>
      <c r="BL96" s="9"/>
      <c r="BM96" s="9"/>
      <c r="BN96" s="9"/>
      <c r="BO96" s="9"/>
      <c r="BP96" s="9"/>
      <c r="BQ96" s="9"/>
      <c r="BR96" s="9"/>
      <c r="BS96" s="9"/>
      <c r="BT96" s="9"/>
    </row>
    <row r="97" spans="2:72" ht="15.75" customHeight="1">
      <c r="B97" s="48"/>
      <c r="C97" s="48"/>
      <c r="D97" s="11" t="s">
        <v>626</v>
      </c>
      <c r="E97" s="9">
        <v>1</v>
      </c>
      <c r="F97" s="9"/>
      <c r="G97" s="9"/>
      <c r="H97" s="9"/>
      <c r="I97" s="9"/>
      <c r="J97" s="9"/>
      <c r="K97" s="9"/>
      <c r="L97" s="9"/>
      <c r="M97" s="9"/>
      <c r="N97" s="9"/>
      <c r="O97" s="9"/>
      <c r="P97" s="9"/>
      <c r="Q97" s="9"/>
      <c r="R97" s="9"/>
      <c r="S97" s="9"/>
      <c r="T97" s="9"/>
      <c r="U97" s="9"/>
      <c r="V97" s="9"/>
      <c r="W97" s="9"/>
      <c r="X97" s="9"/>
      <c r="Y97" s="9"/>
      <c r="Z97" s="9"/>
      <c r="AA97" s="9"/>
      <c r="AB97" s="9"/>
      <c r="AC97" s="9"/>
      <c r="AD97" s="9"/>
      <c r="AE97" s="9"/>
      <c r="AF97" s="9"/>
      <c r="AG97" s="9"/>
      <c r="AH97" s="9"/>
      <c r="AI97" s="9"/>
      <c r="AJ97" s="9"/>
      <c r="AK97" s="9"/>
      <c r="AL97" s="9"/>
      <c r="AM97" s="9"/>
      <c r="AN97" s="9"/>
      <c r="AO97" s="9"/>
      <c r="AP97" s="9"/>
      <c r="AQ97" s="9"/>
      <c r="AR97" s="9"/>
      <c r="AS97" s="9"/>
      <c r="AT97" s="9"/>
      <c r="AU97" s="9"/>
      <c r="AV97" s="9"/>
      <c r="AW97" s="9"/>
      <c r="AX97" s="9"/>
      <c r="AY97" s="9"/>
      <c r="AZ97" s="9"/>
      <c r="BA97" s="9"/>
      <c r="BB97" s="9"/>
      <c r="BC97" s="9"/>
      <c r="BD97" s="9"/>
      <c r="BE97" s="9"/>
      <c r="BF97" s="9"/>
      <c r="BG97" s="9"/>
      <c r="BH97" s="9"/>
      <c r="BI97" s="9"/>
      <c r="BJ97" s="9"/>
      <c r="BK97" s="9"/>
      <c r="BL97" s="9"/>
      <c r="BM97" s="9"/>
      <c r="BN97" s="9"/>
      <c r="BO97" s="9"/>
      <c r="BP97" s="9"/>
      <c r="BQ97" s="9"/>
      <c r="BR97" s="9"/>
      <c r="BS97" s="9"/>
      <c r="BT97" s="9"/>
    </row>
    <row r="98" spans="2:72" ht="15.75" customHeight="1">
      <c r="B98" s="48"/>
      <c r="C98" s="48"/>
      <c r="D98" s="11" t="s">
        <v>628</v>
      </c>
      <c r="E98" s="9">
        <v>1</v>
      </c>
      <c r="F98" s="9"/>
      <c r="G98" s="9"/>
      <c r="H98" s="9"/>
      <c r="I98" s="9"/>
      <c r="J98" s="9"/>
      <c r="K98" s="9"/>
      <c r="L98" s="9"/>
      <c r="M98" s="9"/>
      <c r="N98" s="9"/>
      <c r="O98" s="9"/>
      <c r="P98" s="9"/>
      <c r="Q98" s="9"/>
      <c r="R98" s="9"/>
      <c r="S98" s="9"/>
      <c r="T98" s="9"/>
      <c r="U98" s="9"/>
      <c r="V98" s="9"/>
      <c r="W98" s="9"/>
      <c r="X98" s="9"/>
      <c r="Y98" s="9"/>
      <c r="Z98" s="9"/>
      <c r="AA98" s="9"/>
      <c r="AB98" s="9"/>
      <c r="AC98" s="9"/>
      <c r="AD98" s="9"/>
      <c r="AE98" s="9"/>
      <c r="AF98" s="9"/>
      <c r="AG98" s="9"/>
      <c r="AH98" s="9"/>
      <c r="AI98" s="9"/>
      <c r="AJ98" s="9"/>
      <c r="AK98" s="9"/>
      <c r="AL98" s="9"/>
      <c r="AM98" s="9"/>
      <c r="AN98" s="9"/>
      <c r="AO98" s="9"/>
      <c r="AP98" s="9"/>
      <c r="AQ98" s="9"/>
      <c r="AR98" s="9"/>
      <c r="AS98" s="9"/>
      <c r="AT98" s="9"/>
      <c r="AU98" s="9"/>
      <c r="AV98" s="9"/>
      <c r="AW98" s="9"/>
      <c r="AX98" s="9"/>
      <c r="AY98" s="9"/>
      <c r="AZ98" s="9"/>
      <c r="BA98" s="9"/>
      <c r="BB98" s="9"/>
      <c r="BC98" s="9"/>
      <c r="BD98" s="9"/>
      <c r="BE98" s="9"/>
      <c r="BF98" s="9"/>
      <c r="BG98" s="9"/>
      <c r="BH98" s="9"/>
      <c r="BI98" s="9"/>
      <c r="BJ98" s="9"/>
      <c r="BK98" s="9"/>
      <c r="BL98" s="9"/>
      <c r="BM98" s="9"/>
      <c r="BN98" s="9"/>
      <c r="BO98" s="9"/>
      <c r="BP98" s="9"/>
      <c r="BQ98" s="9"/>
      <c r="BR98" s="9"/>
      <c r="BS98" s="9"/>
      <c r="BT98" s="9"/>
    </row>
    <row r="99" spans="2:72" ht="15.75" customHeight="1">
      <c r="B99" s="48"/>
      <c r="C99" s="48"/>
      <c r="D99" s="11" t="s">
        <v>630</v>
      </c>
      <c r="E99" s="9">
        <v>1</v>
      </c>
      <c r="F99" s="9"/>
      <c r="G99" s="9"/>
      <c r="H99" s="9"/>
      <c r="I99" s="9"/>
      <c r="J99" s="9"/>
      <c r="K99" s="9"/>
      <c r="L99" s="9"/>
      <c r="M99" s="9"/>
      <c r="N99" s="9"/>
      <c r="O99" s="9"/>
      <c r="P99" s="9"/>
      <c r="Q99" s="9"/>
      <c r="R99" s="9"/>
      <c r="S99" s="9"/>
      <c r="T99" s="9"/>
      <c r="U99" s="9"/>
      <c r="V99" s="9"/>
      <c r="W99" s="9"/>
      <c r="X99" s="9"/>
      <c r="Y99" s="9"/>
      <c r="Z99" s="9"/>
      <c r="AA99" s="9"/>
      <c r="AB99" s="9"/>
      <c r="AC99" s="9"/>
      <c r="AD99" s="9"/>
      <c r="AE99" s="9"/>
      <c r="AF99" s="9"/>
      <c r="AG99" s="9"/>
      <c r="AH99" s="9"/>
      <c r="AI99" s="9"/>
      <c r="AJ99" s="9"/>
      <c r="AK99" s="9"/>
      <c r="AL99" s="9"/>
      <c r="AM99" s="9"/>
      <c r="AN99" s="9"/>
      <c r="AO99" s="9"/>
      <c r="AP99" s="9"/>
      <c r="AQ99" s="9"/>
      <c r="AR99" s="9"/>
      <c r="AS99" s="9"/>
      <c r="AT99" s="9"/>
      <c r="AU99" s="9"/>
      <c r="AV99" s="9"/>
      <c r="AW99" s="9"/>
      <c r="AX99" s="9"/>
      <c r="AY99" s="9"/>
      <c r="AZ99" s="9"/>
      <c r="BA99" s="9"/>
      <c r="BB99" s="9"/>
      <c r="BC99" s="9"/>
      <c r="BD99" s="9"/>
      <c r="BE99" s="9"/>
      <c r="BF99" s="9"/>
      <c r="BG99" s="9"/>
      <c r="BH99" s="9"/>
      <c r="BI99" s="9"/>
      <c r="BJ99" s="9"/>
      <c r="BK99" s="9"/>
      <c r="BL99" s="9"/>
      <c r="BM99" s="9"/>
      <c r="BN99" s="9"/>
      <c r="BO99" s="9"/>
      <c r="BP99" s="9"/>
      <c r="BQ99" s="9"/>
      <c r="BR99" s="9"/>
      <c r="BS99" s="9"/>
      <c r="BT99" s="9"/>
    </row>
    <row r="100" spans="2:72" ht="15.75" customHeight="1">
      <c r="B100" s="48"/>
      <c r="C100" s="48"/>
      <c r="D100" s="11" t="s">
        <v>553</v>
      </c>
      <c r="E100" s="9">
        <v>2</v>
      </c>
      <c r="F100" s="9"/>
      <c r="G100" s="9"/>
      <c r="H100" s="9"/>
      <c r="I100" s="9"/>
      <c r="J100" s="9"/>
      <c r="K100" s="9"/>
      <c r="L100" s="9"/>
      <c r="M100" s="9"/>
      <c r="N100" s="9"/>
      <c r="O100" s="9"/>
      <c r="P100" s="9"/>
      <c r="Q100" s="9"/>
      <c r="R100" s="9"/>
      <c r="S100" s="9"/>
      <c r="T100" s="9"/>
      <c r="U100" s="9"/>
      <c r="V100" s="9"/>
      <c r="W100" s="9"/>
      <c r="X100" s="9"/>
      <c r="Y100" s="9"/>
      <c r="Z100" s="9"/>
      <c r="AA100" s="9"/>
      <c r="AB100" s="9"/>
      <c r="AC100" s="9"/>
      <c r="AD100" s="9"/>
      <c r="AE100" s="9"/>
      <c r="AF100" s="9"/>
      <c r="AG100" s="9"/>
      <c r="AH100" s="9"/>
      <c r="AI100" s="9"/>
      <c r="AJ100" s="9"/>
      <c r="AK100" s="9"/>
      <c r="AL100" s="9"/>
      <c r="AM100" s="9"/>
      <c r="AN100" s="9"/>
      <c r="AO100" s="9"/>
      <c r="AP100" s="9"/>
      <c r="AQ100" s="9"/>
      <c r="AR100" s="9"/>
      <c r="AS100" s="9"/>
      <c r="AT100" s="9"/>
      <c r="AU100" s="9"/>
      <c r="AV100" s="9"/>
      <c r="AW100" s="9"/>
      <c r="AX100" s="9"/>
      <c r="AY100" s="9"/>
      <c r="AZ100" s="9"/>
      <c r="BA100" s="9"/>
      <c r="BB100" s="9"/>
      <c r="BC100" s="9"/>
      <c r="BD100" s="9"/>
      <c r="BE100" s="9"/>
      <c r="BF100" s="9"/>
      <c r="BG100" s="9"/>
      <c r="BH100" s="9"/>
      <c r="BI100" s="9"/>
      <c r="BJ100" s="9"/>
      <c r="BK100" s="9"/>
      <c r="BL100" s="9"/>
      <c r="BM100" s="9"/>
      <c r="BN100" s="9"/>
      <c r="BO100" s="9"/>
      <c r="BP100" s="9"/>
      <c r="BQ100" s="9"/>
      <c r="BR100" s="9"/>
      <c r="BS100" s="9"/>
      <c r="BT100" s="9"/>
    </row>
    <row r="101" spans="2:72" ht="15.75" customHeight="1">
      <c r="B101" s="48"/>
      <c r="C101" s="48"/>
      <c r="D101" s="11" t="s">
        <v>632</v>
      </c>
      <c r="E101" s="9">
        <v>1</v>
      </c>
      <c r="F101" s="9"/>
      <c r="G101" s="9"/>
      <c r="H101" s="9"/>
      <c r="I101" s="9"/>
      <c r="J101" s="9"/>
      <c r="K101" s="9"/>
      <c r="L101" s="9"/>
      <c r="M101" s="9"/>
      <c r="N101" s="9"/>
      <c r="O101" s="9"/>
      <c r="P101" s="9"/>
      <c r="Q101" s="9"/>
      <c r="R101" s="9"/>
      <c r="S101" s="9"/>
      <c r="T101" s="9"/>
      <c r="U101" s="9"/>
      <c r="V101" s="9"/>
      <c r="W101" s="9"/>
      <c r="X101" s="9"/>
      <c r="Y101" s="9"/>
      <c r="Z101" s="9"/>
      <c r="AA101" s="9"/>
      <c r="AB101" s="9"/>
      <c r="AC101" s="9"/>
      <c r="AD101" s="9"/>
      <c r="AE101" s="9"/>
      <c r="AF101" s="9"/>
      <c r="AG101" s="9"/>
      <c r="AH101" s="9"/>
      <c r="AI101" s="9"/>
      <c r="AJ101" s="9"/>
      <c r="AK101" s="9"/>
      <c r="AL101" s="9"/>
      <c r="AM101" s="9"/>
      <c r="AN101" s="9"/>
      <c r="AO101" s="9"/>
      <c r="AP101" s="9"/>
      <c r="AQ101" s="9"/>
      <c r="AR101" s="9"/>
      <c r="AS101" s="9"/>
      <c r="AT101" s="9"/>
      <c r="AU101" s="9"/>
      <c r="AV101" s="9"/>
      <c r="AW101" s="9"/>
      <c r="AX101" s="9"/>
      <c r="AY101" s="9"/>
      <c r="AZ101" s="9"/>
      <c r="BA101" s="9"/>
      <c r="BB101" s="9"/>
      <c r="BC101" s="9"/>
      <c r="BD101" s="9"/>
      <c r="BE101" s="9"/>
      <c r="BF101" s="9"/>
      <c r="BG101" s="9"/>
      <c r="BH101" s="9"/>
      <c r="BI101" s="9"/>
      <c r="BJ101" s="9"/>
      <c r="BK101" s="9"/>
      <c r="BL101" s="9"/>
      <c r="BM101" s="9"/>
      <c r="BN101" s="9"/>
      <c r="BO101" s="9"/>
      <c r="BP101" s="9"/>
      <c r="BQ101" s="9"/>
      <c r="BR101" s="9"/>
      <c r="BS101" s="9"/>
      <c r="BT101" s="9"/>
    </row>
    <row r="102" spans="2:72" ht="15.75" customHeight="1">
      <c r="B102" s="48"/>
      <c r="C102" s="48"/>
      <c r="D102" s="11" t="s">
        <v>634</v>
      </c>
      <c r="E102" s="9">
        <v>1</v>
      </c>
      <c r="F102" s="9"/>
      <c r="G102" s="9"/>
      <c r="H102" s="9"/>
      <c r="I102" s="9"/>
      <c r="J102" s="9"/>
      <c r="K102" s="9"/>
      <c r="L102" s="9"/>
      <c r="M102" s="9"/>
      <c r="N102" s="9"/>
      <c r="O102" s="9"/>
      <c r="P102" s="9"/>
      <c r="Q102" s="9"/>
      <c r="R102" s="9"/>
      <c r="S102" s="9"/>
      <c r="T102" s="9"/>
      <c r="U102" s="9"/>
      <c r="V102" s="9"/>
      <c r="W102" s="9"/>
      <c r="X102" s="9"/>
      <c r="Y102" s="9"/>
      <c r="Z102" s="9"/>
      <c r="AA102" s="9"/>
      <c r="AB102" s="9"/>
      <c r="AC102" s="9"/>
      <c r="AD102" s="9"/>
      <c r="AE102" s="9"/>
      <c r="AF102" s="9"/>
      <c r="AG102" s="9"/>
      <c r="AH102" s="9"/>
      <c r="AI102" s="9"/>
      <c r="AJ102" s="9"/>
      <c r="AK102" s="9"/>
      <c r="AL102" s="9"/>
      <c r="AM102" s="9"/>
      <c r="AN102" s="9"/>
      <c r="AO102" s="9"/>
      <c r="AP102" s="9"/>
      <c r="AQ102" s="9"/>
      <c r="AR102" s="9"/>
      <c r="AS102" s="9"/>
      <c r="AT102" s="9"/>
      <c r="AU102" s="9"/>
      <c r="AV102" s="9"/>
      <c r="AW102" s="9"/>
      <c r="AX102" s="9"/>
      <c r="AY102" s="9"/>
      <c r="AZ102" s="9"/>
      <c r="BA102" s="9"/>
      <c r="BB102" s="9"/>
      <c r="BC102" s="9"/>
      <c r="BD102" s="9"/>
      <c r="BE102" s="9"/>
      <c r="BF102" s="9"/>
      <c r="BG102" s="9"/>
      <c r="BH102" s="9"/>
      <c r="BI102" s="9"/>
      <c r="BJ102" s="9"/>
      <c r="BK102" s="9"/>
      <c r="BL102" s="9"/>
      <c r="BM102" s="9"/>
      <c r="BN102" s="9"/>
      <c r="BO102" s="9"/>
      <c r="BP102" s="9"/>
      <c r="BQ102" s="9"/>
      <c r="BR102" s="9"/>
      <c r="BS102" s="9"/>
      <c r="BT102" s="9"/>
    </row>
    <row r="103" spans="2:72" ht="15.75" customHeight="1">
      <c r="B103" s="48"/>
      <c r="C103" s="48"/>
      <c r="D103" s="11" t="s">
        <v>636</v>
      </c>
      <c r="E103" s="9">
        <v>1</v>
      </c>
      <c r="F103" s="9"/>
      <c r="G103" s="9"/>
      <c r="H103" s="9"/>
      <c r="I103" s="9"/>
      <c r="J103" s="9"/>
      <c r="K103" s="9"/>
      <c r="L103" s="9"/>
      <c r="M103" s="9"/>
      <c r="N103" s="9"/>
      <c r="O103" s="9"/>
      <c r="P103" s="9"/>
      <c r="Q103" s="9"/>
      <c r="R103" s="9"/>
      <c r="S103" s="9"/>
      <c r="T103" s="9"/>
      <c r="U103" s="9"/>
      <c r="V103" s="9"/>
      <c r="W103" s="9"/>
      <c r="X103" s="9"/>
      <c r="Y103" s="9"/>
      <c r="Z103" s="9"/>
      <c r="AA103" s="9"/>
      <c r="AB103" s="9"/>
      <c r="AC103" s="9"/>
      <c r="AD103" s="9"/>
      <c r="AE103" s="9"/>
      <c r="AF103" s="9"/>
      <c r="AG103" s="9"/>
      <c r="AH103" s="9"/>
      <c r="AI103" s="9"/>
      <c r="AJ103" s="9"/>
      <c r="AK103" s="9"/>
      <c r="AL103" s="9"/>
      <c r="AM103" s="9"/>
      <c r="AN103" s="9"/>
      <c r="AO103" s="9"/>
      <c r="AP103" s="9"/>
      <c r="AQ103" s="9"/>
      <c r="AR103" s="9"/>
      <c r="AS103" s="9"/>
      <c r="AT103" s="9"/>
      <c r="AU103" s="9"/>
      <c r="AV103" s="9"/>
      <c r="AW103" s="9"/>
      <c r="AX103" s="9"/>
      <c r="AY103" s="9"/>
      <c r="AZ103" s="9"/>
      <c r="BA103" s="9"/>
      <c r="BB103" s="9"/>
      <c r="BC103" s="9"/>
      <c r="BD103" s="9"/>
      <c r="BE103" s="9"/>
      <c r="BF103" s="9"/>
      <c r="BG103" s="9"/>
      <c r="BH103" s="9"/>
      <c r="BI103" s="9"/>
      <c r="BJ103" s="9"/>
      <c r="BK103" s="9"/>
      <c r="BL103" s="9"/>
      <c r="BM103" s="9"/>
      <c r="BN103" s="9"/>
      <c r="BO103" s="9"/>
      <c r="BP103" s="9"/>
      <c r="BQ103" s="9"/>
      <c r="BR103" s="9"/>
      <c r="BS103" s="9"/>
      <c r="BT103" s="9"/>
    </row>
    <row r="104" spans="2:72" ht="15.75" customHeight="1">
      <c r="B104" s="48"/>
      <c r="C104" s="48"/>
      <c r="D104" s="11" t="s">
        <v>638</v>
      </c>
      <c r="E104" s="9">
        <v>1</v>
      </c>
      <c r="F104" s="9"/>
      <c r="G104" s="9"/>
      <c r="H104" s="9"/>
      <c r="I104" s="9"/>
      <c r="J104" s="9"/>
      <c r="K104" s="9"/>
      <c r="L104" s="9"/>
      <c r="M104" s="9"/>
      <c r="N104" s="9"/>
      <c r="O104" s="9"/>
      <c r="P104" s="9"/>
      <c r="Q104" s="9"/>
      <c r="R104" s="9"/>
      <c r="S104" s="9"/>
      <c r="T104" s="9"/>
      <c r="U104" s="9"/>
      <c r="V104" s="9"/>
      <c r="W104" s="9"/>
      <c r="X104" s="9"/>
      <c r="Y104" s="9"/>
      <c r="Z104" s="9"/>
      <c r="AA104" s="9"/>
      <c r="AB104" s="9"/>
      <c r="AC104" s="9"/>
      <c r="AD104" s="9"/>
      <c r="AE104" s="9"/>
      <c r="AF104" s="9"/>
      <c r="AG104" s="9"/>
      <c r="AH104" s="9"/>
      <c r="AI104" s="9"/>
      <c r="AJ104" s="9"/>
      <c r="AK104" s="9"/>
      <c r="AL104" s="9"/>
      <c r="AM104" s="9"/>
      <c r="AN104" s="9"/>
      <c r="AO104" s="9"/>
      <c r="AP104" s="9"/>
      <c r="AQ104" s="9"/>
      <c r="AR104" s="9"/>
      <c r="AS104" s="9"/>
      <c r="AT104" s="9"/>
      <c r="AU104" s="9"/>
      <c r="AV104" s="9"/>
      <c r="AW104" s="9"/>
      <c r="AX104" s="9"/>
      <c r="AY104" s="9"/>
      <c r="AZ104" s="9"/>
      <c r="BA104" s="9"/>
      <c r="BB104" s="9"/>
      <c r="BC104" s="9"/>
      <c r="BD104" s="9"/>
      <c r="BE104" s="9"/>
      <c r="BF104" s="9"/>
      <c r="BG104" s="9"/>
      <c r="BH104" s="9"/>
      <c r="BI104" s="9"/>
      <c r="BJ104" s="9"/>
      <c r="BK104" s="9"/>
      <c r="BL104" s="9"/>
      <c r="BM104" s="9"/>
      <c r="BN104" s="9"/>
      <c r="BO104" s="9"/>
      <c r="BP104" s="9"/>
      <c r="BQ104" s="9"/>
      <c r="BR104" s="9"/>
      <c r="BS104" s="9"/>
      <c r="BT104" s="9"/>
    </row>
    <row r="105" spans="2:72" ht="15.75" customHeight="1">
      <c r="B105" s="48"/>
      <c r="C105" s="48"/>
      <c r="D105" s="11" t="s">
        <v>640</v>
      </c>
      <c r="E105" s="9">
        <v>1</v>
      </c>
      <c r="F105" s="9"/>
      <c r="G105" s="9"/>
      <c r="H105" s="9"/>
      <c r="I105" s="9"/>
      <c r="J105" s="9"/>
      <c r="K105" s="9"/>
      <c r="L105" s="9"/>
      <c r="M105" s="9"/>
      <c r="N105" s="9"/>
      <c r="O105" s="9"/>
      <c r="P105" s="9"/>
      <c r="Q105" s="9"/>
      <c r="R105" s="9"/>
      <c r="S105" s="9"/>
      <c r="T105" s="9"/>
      <c r="U105" s="9"/>
      <c r="V105" s="9"/>
      <c r="W105" s="9"/>
      <c r="X105" s="9"/>
      <c r="Y105" s="9"/>
      <c r="Z105" s="9"/>
      <c r="AA105" s="9"/>
      <c r="AB105" s="9"/>
      <c r="AC105" s="9"/>
      <c r="AD105" s="9"/>
      <c r="AE105" s="9"/>
      <c r="AF105" s="9"/>
      <c r="AG105" s="9"/>
      <c r="AH105" s="9"/>
      <c r="AI105" s="9"/>
      <c r="AJ105" s="9"/>
      <c r="AK105" s="9"/>
      <c r="AL105" s="9"/>
      <c r="AM105" s="9"/>
      <c r="AN105" s="9"/>
      <c r="AO105" s="9"/>
      <c r="AP105" s="9"/>
      <c r="AQ105" s="9"/>
      <c r="AR105" s="9"/>
      <c r="AS105" s="9"/>
      <c r="AT105" s="9"/>
      <c r="AU105" s="9"/>
      <c r="AV105" s="9"/>
      <c r="AW105" s="9"/>
      <c r="AX105" s="9"/>
      <c r="AY105" s="9"/>
      <c r="AZ105" s="9"/>
      <c r="BA105" s="9"/>
      <c r="BB105" s="9"/>
      <c r="BC105" s="9"/>
      <c r="BD105" s="9"/>
      <c r="BE105" s="9"/>
      <c r="BF105" s="9"/>
      <c r="BG105" s="9"/>
      <c r="BH105" s="9"/>
      <c r="BI105" s="9"/>
      <c r="BJ105" s="9"/>
      <c r="BK105" s="9"/>
      <c r="BL105" s="9"/>
      <c r="BM105" s="9"/>
      <c r="BN105" s="9"/>
      <c r="BO105" s="9"/>
      <c r="BP105" s="9"/>
      <c r="BQ105" s="9"/>
      <c r="BR105" s="9"/>
      <c r="BS105" s="9"/>
      <c r="BT105" s="9"/>
    </row>
    <row r="106" spans="2:72" ht="15.75" customHeight="1">
      <c r="B106" s="48"/>
      <c r="C106" s="48"/>
      <c r="D106" s="11" t="s">
        <v>642</v>
      </c>
      <c r="E106" s="9">
        <v>1</v>
      </c>
      <c r="F106" s="9"/>
      <c r="G106" s="9"/>
      <c r="H106" s="9"/>
      <c r="I106" s="9"/>
      <c r="J106" s="9"/>
      <c r="K106" s="9"/>
      <c r="L106" s="9"/>
      <c r="M106" s="9"/>
      <c r="N106" s="9"/>
      <c r="O106" s="9"/>
      <c r="P106" s="9"/>
      <c r="Q106" s="9"/>
      <c r="R106" s="9"/>
      <c r="S106" s="9"/>
      <c r="T106" s="9"/>
      <c r="U106" s="9"/>
      <c r="V106" s="9"/>
      <c r="W106" s="9"/>
      <c r="X106" s="9"/>
      <c r="Y106" s="9"/>
      <c r="Z106" s="9"/>
      <c r="AA106" s="9"/>
      <c r="AB106" s="9"/>
      <c r="AC106" s="9"/>
      <c r="AD106" s="9"/>
      <c r="AE106" s="9"/>
      <c r="AF106" s="9"/>
      <c r="AG106" s="9"/>
      <c r="AH106" s="9"/>
      <c r="AI106" s="9"/>
      <c r="AJ106" s="9"/>
      <c r="AK106" s="9"/>
      <c r="AL106" s="9"/>
      <c r="AM106" s="9"/>
      <c r="AN106" s="9"/>
      <c r="AO106" s="9"/>
      <c r="AP106" s="9"/>
      <c r="AQ106" s="9"/>
      <c r="AR106" s="9"/>
      <c r="AS106" s="9"/>
      <c r="AT106" s="9"/>
      <c r="AU106" s="9"/>
      <c r="AV106" s="9"/>
      <c r="AW106" s="9"/>
      <c r="AX106" s="9"/>
      <c r="AY106" s="9"/>
      <c r="AZ106" s="9"/>
      <c r="BA106" s="9"/>
      <c r="BB106" s="9"/>
      <c r="BC106" s="9"/>
      <c r="BD106" s="9"/>
      <c r="BE106" s="9"/>
      <c r="BF106" s="9"/>
      <c r="BG106" s="9"/>
      <c r="BH106" s="9"/>
      <c r="BI106" s="9"/>
      <c r="BJ106" s="9"/>
      <c r="BK106" s="9"/>
      <c r="BL106" s="9"/>
      <c r="BM106" s="9"/>
      <c r="BN106" s="9"/>
      <c r="BO106" s="9"/>
      <c r="BP106" s="9"/>
      <c r="BQ106" s="9"/>
      <c r="BR106" s="9"/>
      <c r="BS106" s="9"/>
      <c r="BT106" s="9"/>
    </row>
    <row r="107" spans="2:72" ht="15.75" customHeight="1">
      <c r="B107" s="48"/>
      <c r="C107" s="48"/>
      <c r="D107" s="11" t="s">
        <v>644</v>
      </c>
      <c r="E107" s="9">
        <v>1</v>
      </c>
      <c r="F107" s="9"/>
      <c r="G107" s="9"/>
      <c r="H107" s="9"/>
      <c r="I107" s="9"/>
      <c r="J107" s="9"/>
      <c r="K107" s="9"/>
      <c r="L107" s="9"/>
      <c r="M107" s="9"/>
      <c r="N107" s="9"/>
      <c r="O107" s="9"/>
      <c r="P107" s="9"/>
      <c r="Q107" s="9"/>
      <c r="R107" s="9"/>
      <c r="S107" s="9"/>
      <c r="T107" s="9"/>
      <c r="U107" s="9"/>
      <c r="V107" s="9"/>
      <c r="W107" s="9"/>
      <c r="X107" s="9"/>
      <c r="Y107" s="9"/>
      <c r="Z107" s="9"/>
      <c r="AA107" s="9"/>
      <c r="AB107" s="9"/>
      <c r="AC107" s="9"/>
      <c r="AD107" s="9"/>
      <c r="AE107" s="9"/>
      <c r="AF107" s="9"/>
      <c r="AG107" s="9"/>
      <c r="AH107" s="9"/>
      <c r="AI107" s="9"/>
      <c r="AJ107" s="9"/>
      <c r="AK107" s="9"/>
      <c r="AL107" s="9"/>
      <c r="AM107" s="9"/>
      <c r="AN107" s="9"/>
      <c r="AO107" s="9"/>
      <c r="AP107" s="9"/>
      <c r="AQ107" s="9"/>
      <c r="AR107" s="9"/>
      <c r="AS107" s="9"/>
      <c r="AT107" s="9"/>
      <c r="AU107" s="9"/>
      <c r="AV107" s="9"/>
      <c r="AW107" s="9"/>
      <c r="AX107" s="9"/>
      <c r="AY107" s="9"/>
      <c r="AZ107" s="9"/>
      <c r="BA107" s="9"/>
      <c r="BB107" s="9"/>
      <c r="BC107" s="9"/>
      <c r="BD107" s="9"/>
      <c r="BE107" s="9"/>
      <c r="BF107" s="9"/>
      <c r="BG107" s="9"/>
      <c r="BH107" s="9"/>
      <c r="BI107" s="9"/>
      <c r="BJ107" s="9"/>
      <c r="BK107" s="9"/>
      <c r="BL107" s="9"/>
      <c r="BM107" s="9"/>
      <c r="BN107" s="9"/>
      <c r="BO107" s="9"/>
      <c r="BP107" s="9"/>
      <c r="BQ107" s="9"/>
      <c r="BR107" s="9"/>
      <c r="BS107" s="9"/>
      <c r="BT107" s="9"/>
    </row>
    <row r="108" spans="2:72" ht="15.75" customHeight="1">
      <c r="B108" s="48"/>
      <c r="C108" s="48"/>
      <c r="D108" s="9"/>
      <c r="E108" s="9"/>
      <c r="F108" s="9"/>
      <c r="G108" s="9"/>
      <c r="H108" s="9"/>
      <c r="I108" s="9"/>
      <c r="J108" s="9"/>
      <c r="K108" s="9"/>
      <c r="L108" s="9"/>
      <c r="M108" s="9"/>
      <c r="N108" s="9"/>
      <c r="O108" s="9"/>
      <c r="P108" s="9"/>
      <c r="Q108" s="9"/>
      <c r="R108" s="9"/>
      <c r="S108" s="9"/>
      <c r="T108" s="9"/>
      <c r="U108" s="9"/>
      <c r="V108" s="9"/>
      <c r="W108" s="9"/>
      <c r="X108" s="9"/>
      <c r="Y108" s="9"/>
      <c r="Z108" s="9"/>
      <c r="AA108" s="9"/>
      <c r="AB108" s="9"/>
      <c r="AC108" s="9"/>
      <c r="AD108" s="9"/>
      <c r="AE108" s="9"/>
      <c r="AF108" s="9"/>
      <c r="AG108" s="9"/>
      <c r="AH108" s="9"/>
      <c r="AI108" s="9"/>
      <c r="AJ108" s="9"/>
      <c r="AK108" s="9"/>
      <c r="AL108" s="9"/>
      <c r="AM108" s="9"/>
      <c r="AN108" s="9"/>
      <c r="AO108" s="9"/>
      <c r="AP108" s="9"/>
      <c r="AQ108" s="9"/>
      <c r="AR108" s="9"/>
      <c r="AS108" s="9"/>
      <c r="AT108" s="9"/>
      <c r="AU108" s="9"/>
      <c r="AV108" s="9"/>
      <c r="AW108" s="9"/>
      <c r="AX108" s="9"/>
      <c r="AY108" s="9"/>
      <c r="AZ108" s="9"/>
      <c r="BA108" s="9"/>
      <c r="BB108" s="9"/>
      <c r="BC108" s="9"/>
      <c r="BD108" s="9"/>
      <c r="BE108" s="9"/>
      <c r="BF108" s="9"/>
      <c r="BG108" s="9"/>
      <c r="BH108" s="9"/>
      <c r="BI108" s="9"/>
      <c r="BJ108" s="9"/>
      <c r="BK108" s="9"/>
      <c r="BL108" s="9"/>
      <c r="BM108" s="9"/>
      <c r="BN108" s="9"/>
      <c r="BO108" s="9"/>
      <c r="BP108" s="9"/>
      <c r="BQ108" s="9"/>
      <c r="BR108" s="9"/>
      <c r="BS108" s="9"/>
      <c r="BT108" s="9"/>
    </row>
    <row r="109" spans="2:72" ht="15.75" customHeight="1">
      <c r="B109" s="48"/>
      <c r="C109" s="48"/>
      <c r="D109" s="9"/>
      <c r="E109" s="9"/>
      <c r="F109" s="9"/>
      <c r="G109" s="9"/>
      <c r="H109" s="9"/>
      <c r="I109" s="9"/>
      <c r="J109" s="9"/>
      <c r="K109" s="9"/>
      <c r="L109" s="9"/>
      <c r="M109" s="9"/>
      <c r="N109" s="9"/>
      <c r="O109" s="9"/>
      <c r="P109" s="9"/>
      <c r="Q109" s="9"/>
      <c r="R109" s="9"/>
      <c r="S109" s="9"/>
      <c r="T109" s="9"/>
      <c r="U109" s="9"/>
      <c r="V109" s="9"/>
      <c r="W109" s="9"/>
      <c r="X109" s="9"/>
      <c r="Y109" s="9"/>
      <c r="Z109" s="9"/>
      <c r="AA109" s="9"/>
      <c r="AB109" s="9"/>
      <c r="AC109" s="9"/>
      <c r="AD109" s="9"/>
      <c r="AE109" s="9"/>
      <c r="AF109" s="9"/>
      <c r="AG109" s="9"/>
      <c r="AH109" s="9"/>
      <c r="AI109" s="9"/>
      <c r="AJ109" s="9"/>
      <c r="AK109" s="9"/>
      <c r="AL109" s="9"/>
      <c r="AM109" s="9"/>
      <c r="AN109" s="9"/>
      <c r="AO109" s="9"/>
      <c r="AP109" s="9"/>
      <c r="AQ109" s="9"/>
      <c r="AR109" s="9"/>
      <c r="AS109" s="9"/>
      <c r="AT109" s="9"/>
      <c r="AU109" s="9"/>
      <c r="AV109" s="9"/>
      <c r="AW109" s="9"/>
      <c r="AX109" s="9"/>
      <c r="AY109" s="9"/>
      <c r="AZ109" s="9"/>
      <c r="BA109" s="9"/>
      <c r="BB109" s="9"/>
      <c r="BC109" s="9"/>
      <c r="BD109" s="9"/>
      <c r="BE109" s="9"/>
      <c r="BF109" s="9"/>
      <c r="BG109" s="9"/>
      <c r="BH109" s="9"/>
      <c r="BI109" s="9"/>
      <c r="BJ109" s="9"/>
      <c r="BK109" s="9"/>
      <c r="BL109" s="9"/>
      <c r="BM109" s="9"/>
      <c r="BN109" s="9"/>
      <c r="BO109" s="9"/>
      <c r="BP109" s="9"/>
      <c r="BQ109" s="9"/>
      <c r="BR109" s="9"/>
      <c r="BS109" s="9"/>
      <c r="BT109" s="9"/>
    </row>
    <row r="110" spans="2:72" ht="15.75" customHeight="1">
      <c r="B110" s="48"/>
      <c r="C110" s="48"/>
      <c r="D110" s="9"/>
      <c r="E110" s="9"/>
      <c r="F110" s="9"/>
      <c r="G110" s="9"/>
      <c r="H110" s="9"/>
      <c r="I110" s="9"/>
      <c r="J110" s="9"/>
      <c r="K110" s="9"/>
      <c r="L110" s="9"/>
      <c r="M110" s="9"/>
      <c r="N110" s="9"/>
      <c r="O110" s="9"/>
      <c r="P110" s="9"/>
      <c r="Q110" s="9"/>
      <c r="R110" s="9"/>
      <c r="S110" s="9"/>
      <c r="T110" s="9"/>
      <c r="U110" s="9"/>
      <c r="V110" s="9"/>
      <c r="W110" s="9"/>
      <c r="X110" s="9"/>
      <c r="Y110" s="9"/>
      <c r="Z110" s="9"/>
      <c r="AA110" s="9"/>
      <c r="AB110" s="9"/>
      <c r="AC110" s="9"/>
      <c r="AD110" s="9"/>
      <c r="AE110" s="9"/>
      <c r="AF110" s="9"/>
      <c r="AG110" s="9"/>
      <c r="AH110" s="9"/>
      <c r="AI110" s="9"/>
      <c r="AJ110" s="9"/>
      <c r="AK110" s="9"/>
      <c r="AL110" s="9"/>
      <c r="AM110" s="9"/>
      <c r="AN110" s="9"/>
      <c r="AO110" s="9"/>
      <c r="AP110" s="9"/>
      <c r="AQ110" s="9"/>
      <c r="AR110" s="9"/>
      <c r="AS110" s="9"/>
      <c r="AT110" s="9"/>
      <c r="AU110" s="9"/>
      <c r="AV110" s="9"/>
      <c r="AW110" s="9"/>
      <c r="AX110" s="9"/>
      <c r="AY110" s="9"/>
      <c r="AZ110" s="9"/>
      <c r="BA110" s="9"/>
      <c r="BB110" s="9"/>
      <c r="BC110" s="9"/>
      <c r="BD110" s="9"/>
      <c r="BE110" s="9"/>
      <c r="BF110" s="9"/>
      <c r="BG110" s="9"/>
      <c r="BH110" s="9"/>
      <c r="BI110" s="9"/>
      <c r="BJ110" s="9"/>
      <c r="BK110" s="9"/>
      <c r="BL110" s="9"/>
      <c r="BM110" s="9"/>
      <c r="BN110" s="9"/>
      <c r="BO110" s="9"/>
      <c r="BP110" s="9"/>
      <c r="BQ110" s="9"/>
      <c r="BR110" s="9"/>
      <c r="BS110" s="9"/>
      <c r="BT110" s="9"/>
    </row>
    <row r="111" spans="2:72" ht="15.75" customHeight="1">
      <c r="B111" s="48"/>
      <c r="C111" s="48"/>
      <c r="D111" s="9"/>
      <c r="E111" s="9"/>
      <c r="F111" s="9"/>
      <c r="G111" s="9"/>
      <c r="H111" s="9"/>
      <c r="I111" s="9"/>
      <c r="J111" s="9"/>
      <c r="K111" s="9"/>
      <c r="L111" s="9"/>
      <c r="M111" s="9"/>
      <c r="N111" s="9"/>
      <c r="O111" s="9"/>
      <c r="P111" s="9"/>
      <c r="Q111" s="9"/>
      <c r="R111" s="9"/>
      <c r="S111" s="9"/>
      <c r="T111" s="9"/>
      <c r="U111" s="9"/>
      <c r="V111" s="9"/>
      <c r="W111" s="9"/>
      <c r="X111" s="9"/>
      <c r="Y111" s="9"/>
      <c r="Z111" s="9"/>
      <c r="AA111" s="9"/>
      <c r="AB111" s="9"/>
      <c r="AC111" s="9"/>
      <c r="AD111" s="9"/>
      <c r="AE111" s="9"/>
      <c r="AF111" s="9"/>
      <c r="AG111" s="9"/>
      <c r="AH111" s="9"/>
      <c r="AI111" s="9"/>
      <c r="AJ111" s="9"/>
      <c r="AK111" s="9"/>
      <c r="AL111" s="9"/>
      <c r="AM111" s="9"/>
      <c r="AN111" s="9"/>
      <c r="AO111" s="9"/>
      <c r="AP111" s="9"/>
      <c r="AQ111" s="9"/>
      <c r="AR111" s="9"/>
      <c r="AS111" s="9"/>
      <c r="AT111" s="9"/>
      <c r="AU111" s="9"/>
      <c r="AV111" s="9"/>
      <c r="AW111" s="9"/>
      <c r="AX111" s="9"/>
      <c r="AY111" s="9"/>
      <c r="AZ111" s="9"/>
      <c r="BA111" s="9"/>
      <c r="BB111" s="9"/>
      <c r="BC111" s="9"/>
      <c r="BD111" s="9"/>
      <c r="BE111" s="9"/>
      <c r="BF111" s="9"/>
      <c r="BG111" s="9"/>
      <c r="BH111" s="9"/>
      <c r="BI111" s="9"/>
      <c r="BJ111" s="9"/>
      <c r="BK111" s="9"/>
      <c r="BL111" s="9"/>
      <c r="BM111" s="9"/>
      <c r="BN111" s="9"/>
      <c r="BO111" s="9"/>
      <c r="BP111" s="9"/>
      <c r="BQ111" s="9"/>
      <c r="BR111" s="9"/>
      <c r="BS111" s="9"/>
      <c r="BT111" s="9"/>
    </row>
    <row r="112" spans="2:72" ht="15.75" customHeight="1">
      <c r="B112" s="48"/>
      <c r="C112" s="48"/>
      <c r="D112" s="9"/>
      <c r="E112" s="9"/>
      <c r="F112" s="9"/>
      <c r="G112" s="9"/>
      <c r="H112" s="9"/>
      <c r="I112" s="9"/>
      <c r="J112" s="9"/>
      <c r="K112" s="9"/>
      <c r="L112" s="9"/>
      <c r="M112" s="9"/>
      <c r="N112" s="9"/>
      <c r="O112" s="9"/>
      <c r="P112" s="9"/>
      <c r="Q112" s="9"/>
      <c r="R112" s="9"/>
      <c r="S112" s="9"/>
      <c r="T112" s="9"/>
      <c r="U112" s="9"/>
      <c r="V112" s="9"/>
      <c r="W112" s="9"/>
      <c r="X112" s="9"/>
      <c r="Y112" s="9"/>
      <c r="Z112" s="9"/>
      <c r="AA112" s="9"/>
      <c r="AB112" s="9"/>
      <c r="AC112" s="9"/>
      <c r="AD112" s="9"/>
      <c r="AE112" s="9"/>
      <c r="AF112" s="9"/>
      <c r="AG112" s="9"/>
      <c r="AH112" s="9"/>
      <c r="AI112" s="9"/>
      <c r="AJ112" s="9"/>
      <c r="AK112" s="9"/>
      <c r="AL112" s="9"/>
      <c r="AM112" s="9"/>
      <c r="AN112" s="9"/>
      <c r="AO112" s="9"/>
      <c r="AP112" s="9"/>
      <c r="AQ112" s="9"/>
      <c r="AR112" s="9"/>
      <c r="AS112" s="9"/>
      <c r="AT112" s="9"/>
      <c r="AU112" s="9"/>
      <c r="AV112" s="9"/>
      <c r="AW112" s="9"/>
      <c r="AX112" s="9"/>
      <c r="AY112" s="9"/>
      <c r="AZ112" s="9"/>
      <c r="BA112" s="9"/>
      <c r="BB112" s="9"/>
      <c r="BC112" s="9"/>
      <c r="BD112" s="9"/>
      <c r="BE112" s="9"/>
      <c r="BF112" s="9"/>
      <c r="BG112" s="9"/>
      <c r="BH112" s="9"/>
      <c r="BI112" s="9"/>
      <c r="BJ112" s="9"/>
      <c r="BK112" s="9"/>
      <c r="BL112" s="9"/>
      <c r="BM112" s="9"/>
      <c r="BN112" s="9"/>
      <c r="BO112" s="9"/>
      <c r="BP112" s="9"/>
      <c r="BQ112" s="9"/>
      <c r="BR112" s="9"/>
      <c r="BS112" s="9"/>
      <c r="BT112" s="9"/>
    </row>
    <row r="113" spans="2:72" ht="15.75" customHeight="1">
      <c r="B113" s="48"/>
      <c r="C113" s="48"/>
      <c r="D113" s="9"/>
      <c r="E113" s="9"/>
      <c r="F113" s="9"/>
      <c r="G113" s="9"/>
      <c r="H113" s="9"/>
      <c r="I113" s="9"/>
      <c r="J113" s="9"/>
      <c r="K113" s="9"/>
      <c r="L113" s="9"/>
      <c r="M113" s="9"/>
      <c r="N113" s="9"/>
      <c r="O113" s="9"/>
      <c r="P113" s="9"/>
      <c r="Q113" s="9"/>
      <c r="R113" s="9"/>
      <c r="S113" s="9"/>
      <c r="T113" s="9"/>
      <c r="U113" s="9"/>
      <c r="V113" s="9"/>
      <c r="W113" s="9"/>
      <c r="X113" s="9"/>
      <c r="Y113" s="9"/>
      <c r="Z113" s="9"/>
      <c r="AA113" s="9"/>
      <c r="AB113" s="9"/>
      <c r="AC113" s="9"/>
      <c r="AD113" s="9"/>
      <c r="AE113" s="9"/>
      <c r="AF113" s="9"/>
      <c r="AG113" s="9"/>
      <c r="AH113" s="9"/>
      <c r="AI113" s="9"/>
      <c r="AJ113" s="9"/>
      <c r="AK113" s="9"/>
      <c r="AL113" s="9"/>
      <c r="AM113" s="9"/>
      <c r="AN113" s="9"/>
      <c r="AO113" s="9"/>
      <c r="AP113" s="9"/>
      <c r="AQ113" s="9"/>
      <c r="AR113" s="9"/>
      <c r="AS113" s="9"/>
      <c r="AT113" s="9"/>
      <c r="AU113" s="9"/>
      <c r="AV113" s="9"/>
      <c r="AW113" s="9"/>
      <c r="AX113" s="9"/>
      <c r="AY113" s="9"/>
      <c r="AZ113" s="9"/>
      <c r="BA113" s="9"/>
      <c r="BB113" s="9"/>
      <c r="BC113" s="9"/>
      <c r="BD113" s="9"/>
      <c r="BE113" s="9"/>
      <c r="BF113" s="9"/>
      <c r="BG113" s="9"/>
      <c r="BH113" s="9"/>
      <c r="BI113" s="9"/>
      <c r="BJ113" s="9"/>
      <c r="BK113" s="9"/>
      <c r="BL113" s="9"/>
      <c r="BM113" s="9"/>
      <c r="BN113" s="9"/>
      <c r="BO113" s="9"/>
      <c r="BP113" s="9"/>
      <c r="BQ113" s="9"/>
      <c r="BR113" s="9"/>
      <c r="BS113" s="9"/>
      <c r="BT113" s="9"/>
    </row>
    <row r="114" spans="2:72" ht="15.75" customHeight="1">
      <c r="B114" s="48"/>
      <c r="C114" s="48"/>
      <c r="D114" s="9"/>
      <c r="E114" s="9"/>
      <c r="F114" s="9"/>
      <c r="G114" s="9"/>
      <c r="H114" s="9"/>
      <c r="I114" s="9"/>
      <c r="J114" s="9"/>
      <c r="K114" s="9"/>
      <c r="L114" s="9"/>
      <c r="M114" s="9"/>
      <c r="N114" s="9"/>
      <c r="O114" s="9"/>
      <c r="P114" s="9"/>
      <c r="Q114" s="9"/>
      <c r="R114" s="9"/>
      <c r="S114" s="9"/>
      <c r="T114" s="9"/>
      <c r="U114" s="9"/>
      <c r="V114" s="9"/>
      <c r="W114" s="9"/>
      <c r="X114" s="9"/>
      <c r="Y114" s="9"/>
      <c r="Z114" s="9"/>
      <c r="AA114" s="9"/>
      <c r="AB114" s="9"/>
      <c r="AC114" s="9"/>
      <c r="AD114" s="9"/>
      <c r="AE114" s="9"/>
      <c r="AF114" s="9"/>
      <c r="AG114" s="9"/>
      <c r="AH114" s="9"/>
      <c r="AI114" s="9"/>
      <c r="AJ114" s="9"/>
      <c r="AK114" s="9"/>
      <c r="AL114" s="9"/>
      <c r="AM114" s="9"/>
      <c r="AN114" s="9"/>
      <c r="AO114" s="9"/>
      <c r="AP114" s="9"/>
      <c r="AQ114" s="9"/>
      <c r="AR114" s="9"/>
      <c r="AS114" s="9"/>
      <c r="AT114" s="9"/>
      <c r="AU114" s="9"/>
      <c r="AV114" s="9"/>
      <c r="AW114" s="9"/>
      <c r="AX114" s="9"/>
      <c r="AY114" s="9"/>
      <c r="AZ114" s="9"/>
      <c r="BA114" s="9"/>
      <c r="BB114" s="9"/>
      <c r="BC114" s="9"/>
      <c r="BD114" s="9"/>
      <c r="BE114" s="9"/>
      <c r="BF114" s="9"/>
      <c r="BG114" s="9"/>
      <c r="BH114" s="9"/>
      <c r="BI114" s="9"/>
      <c r="BJ114" s="9"/>
      <c r="BK114" s="9"/>
      <c r="BL114" s="9"/>
      <c r="BM114" s="9"/>
      <c r="BN114" s="9"/>
      <c r="BO114" s="9"/>
      <c r="BP114" s="9"/>
      <c r="BQ114" s="9"/>
      <c r="BR114" s="9"/>
      <c r="BS114" s="9"/>
      <c r="BT114" s="9"/>
    </row>
    <row r="115" spans="2:72" ht="15.75" customHeight="1">
      <c r="B115" s="48"/>
      <c r="C115" s="48"/>
      <c r="D115" s="9"/>
      <c r="E115" s="9"/>
      <c r="F115" s="9"/>
      <c r="G115" s="9"/>
      <c r="H115" s="9"/>
      <c r="I115" s="9"/>
      <c r="J115" s="9"/>
      <c r="K115" s="9"/>
      <c r="L115" s="9"/>
      <c r="M115" s="9"/>
      <c r="N115" s="9"/>
      <c r="O115" s="9"/>
      <c r="P115" s="9"/>
      <c r="Q115" s="9"/>
      <c r="R115" s="9"/>
      <c r="S115" s="9"/>
      <c r="T115" s="9"/>
      <c r="U115" s="9"/>
      <c r="V115" s="9"/>
      <c r="W115" s="9"/>
      <c r="X115" s="9"/>
      <c r="Y115" s="9"/>
      <c r="Z115" s="9"/>
      <c r="AA115" s="9"/>
      <c r="AB115" s="9"/>
      <c r="AC115" s="9"/>
      <c r="AD115" s="9"/>
      <c r="AE115" s="9"/>
      <c r="AF115" s="9"/>
      <c r="AG115" s="9"/>
      <c r="AH115" s="9"/>
      <c r="AI115" s="9"/>
      <c r="AJ115" s="9"/>
      <c r="AK115" s="9"/>
      <c r="AL115" s="9"/>
      <c r="AM115" s="9"/>
      <c r="AN115" s="9"/>
      <c r="AO115" s="9"/>
      <c r="AP115" s="9"/>
      <c r="AQ115" s="9"/>
      <c r="AR115" s="9"/>
      <c r="AS115" s="9"/>
      <c r="AT115" s="9"/>
      <c r="AU115" s="9"/>
      <c r="AV115" s="9"/>
      <c r="AW115" s="9"/>
      <c r="AX115" s="9"/>
      <c r="AY115" s="9"/>
      <c r="AZ115" s="9"/>
      <c r="BA115" s="9"/>
      <c r="BB115" s="9"/>
      <c r="BC115" s="9"/>
      <c r="BD115" s="9"/>
      <c r="BE115" s="9"/>
      <c r="BF115" s="9"/>
      <c r="BG115" s="9"/>
      <c r="BH115" s="9"/>
      <c r="BI115" s="9"/>
      <c r="BJ115" s="9"/>
      <c r="BK115" s="9"/>
      <c r="BL115" s="9"/>
      <c r="BM115" s="9"/>
      <c r="BN115" s="9"/>
      <c r="BO115" s="9"/>
      <c r="BP115" s="9"/>
      <c r="BQ115" s="9"/>
      <c r="BR115" s="9"/>
      <c r="BS115" s="9"/>
      <c r="BT115" s="9"/>
    </row>
    <row r="116" spans="2:72" ht="15.75" customHeight="1">
      <c r="B116" s="48"/>
      <c r="C116" s="48"/>
      <c r="D116" s="9"/>
      <c r="E116" s="9"/>
      <c r="F116" s="9"/>
      <c r="G116" s="9"/>
      <c r="H116" s="9"/>
      <c r="I116" s="9"/>
      <c r="J116" s="9"/>
      <c r="K116" s="9"/>
      <c r="L116" s="9"/>
      <c r="M116" s="9"/>
      <c r="N116" s="9"/>
      <c r="O116" s="9"/>
      <c r="P116" s="9"/>
      <c r="Q116" s="9"/>
      <c r="R116" s="9"/>
      <c r="S116" s="9"/>
      <c r="T116" s="9"/>
      <c r="U116" s="9"/>
      <c r="V116" s="9"/>
      <c r="W116" s="9"/>
      <c r="X116" s="9"/>
      <c r="Y116" s="9"/>
      <c r="Z116" s="9"/>
      <c r="AA116" s="9"/>
      <c r="AB116" s="9"/>
      <c r="AC116" s="9"/>
      <c r="AD116" s="9"/>
      <c r="AE116" s="9"/>
      <c r="AF116" s="9"/>
      <c r="AG116" s="9"/>
      <c r="AH116" s="9"/>
      <c r="AI116" s="9"/>
      <c r="AJ116" s="9"/>
      <c r="AK116" s="9"/>
      <c r="AL116" s="9"/>
      <c r="AM116" s="9"/>
      <c r="AN116" s="9"/>
      <c r="AO116" s="9"/>
      <c r="AP116" s="9"/>
      <c r="AQ116" s="9"/>
      <c r="AR116" s="9"/>
      <c r="AS116" s="9"/>
      <c r="AT116" s="9"/>
      <c r="AU116" s="9"/>
      <c r="AV116" s="9"/>
      <c r="AW116" s="9"/>
      <c r="AX116" s="9"/>
      <c r="AY116" s="9"/>
      <c r="AZ116" s="9"/>
      <c r="BA116" s="9"/>
      <c r="BB116" s="9"/>
      <c r="BC116" s="9"/>
      <c r="BD116" s="9"/>
      <c r="BE116" s="9"/>
      <c r="BF116" s="9"/>
      <c r="BG116" s="9"/>
      <c r="BH116" s="9"/>
      <c r="BI116" s="9"/>
      <c r="BJ116" s="9"/>
      <c r="BK116" s="9"/>
      <c r="BL116" s="9"/>
      <c r="BM116" s="9"/>
      <c r="BN116" s="9"/>
      <c r="BO116" s="9"/>
      <c r="BP116" s="9"/>
      <c r="BQ116" s="9"/>
      <c r="BR116" s="9"/>
      <c r="BS116" s="9"/>
      <c r="BT116" s="9"/>
    </row>
    <row r="117" spans="2:72" ht="15.75" customHeight="1">
      <c r="B117" s="48"/>
      <c r="C117" s="48"/>
      <c r="D117" s="9"/>
      <c r="E117" s="9"/>
      <c r="F117" s="9"/>
      <c r="G117" s="9"/>
      <c r="H117" s="9"/>
      <c r="I117" s="9"/>
      <c r="J117" s="9"/>
      <c r="K117" s="9"/>
      <c r="L117" s="9"/>
      <c r="M117" s="9"/>
      <c r="N117" s="9"/>
      <c r="O117" s="9"/>
      <c r="P117" s="9"/>
      <c r="Q117" s="9"/>
      <c r="R117" s="9"/>
      <c r="S117" s="9"/>
      <c r="T117" s="9"/>
      <c r="U117" s="9"/>
      <c r="V117" s="9"/>
      <c r="W117" s="9"/>
      <c r="X117" s="9"/>
      <c r="Y117" s="9"/>
      <c r="Z117" s="9"/>
      <c r="AA117" s="9"/>
      <c r="AB117" s="9"/>
      <c r="AC117" s="9"/>
      <c r="AD117" s="9"/>
      <c r="AE117" s="9"/>
      <c r="AF117" s="9"/>
      <c r="AG117" s="9"/>
      <c r="AH117" s="9"/>
      <c r="AI117" s="9"/>
      <c r="AJ117" s="9"/>
      <c r="AK117" s="9"/>
      <c r="AL117" s="9"/>
      <c r="AM117" s="9"/>
      <c r="AN117" s="9"/>
      <c r="AO117" s="9"/>
      <c r="AP117" s="9"/>
      <c r="AQ117" s="9"/>
      <c r="AR117" s="9"/>
      <c r="AS117" s="9"/>
      <c r="AT117" s="9"/>
      <c r="AU117" s="9"/>
      <c r="AV117" s="9"/>
      <c r="AW117" s="9"/>
      <c r="AX117" s="9"/>
      <c r="AY117" s="9"/>
      <c r="AZ117" s="9"/>
      <c r="BA117" s="9"/>
      <c r="BB117" s="9"/>
      <c r="BC117" s="9"/>
      <c r="BD117" s="9"/>
      <c r="BE117" s="9"/>
      <c r="BF117" s="9"/>
      <c r="BG117" s="9"/>
      <c r="BH117" s="9"/>
      <c r="BI117" s="9"/>
      <c r="BJ117" s="9"/>
      <c r="BK117" s="9"/>
      <c r="BL117" s="9"/>
      <c r="BM117" s="9"/>
      <c r="BN117" s="9"/>
      <c r="BO117" s="9"/>
      <c r="BP117" s="9"/>
      <c r="BQ117" s="9"/>
      <c r="BR117" s="9"/>
      <c r="BS117" s="9"/>
      <c r="BT117" s="9"/>
    </row>
    <row r="118" spans="2:72" ht="15.75" customHeight="1">
      <c r="B118" s="48"/>
      <c r="C118" s="48"/>
      <c r="D118" s="9"/>
      <c r="E118" s="9"/>
      <c r="F118" s="9"/>
      <c r="G118" s="9"/>
      <c r="H118" s="9"/>
      <c r="I118" s="9"/>
      <c r="J118" s="9"/>
      <c r="K118" s="9"/>
      <c r="L118" s="9"/>
      <c r="M118" s="9"/>
      <c r="N118" s="9"/>
      <c r="O118" s="9"/>
      <c r="P118" s="9"/>
      <c r="Q118" s="9"/>
      <c r="R118" s="9"/>
      <c r="S118" s="9"/>
      <c r="T118" s="9"/>
      <c r="U118" s="9"/>
      <c r="V118" s="9"/>
      <c r="W118" s="9"/>
      <c r="X118" s="9"/>
      <c r="Y118" s="9"/>
      <c r="Z118" s="9"/>
      <c r="AA118" s="9"/>
      <c r="AB118" s="9"/>
      <c r="AC118" s="9"/>
      <c r="AD118" s="9"/>
      <c r="AE118" s="9"/>
      <c r="AF118" s="9"/>
      <c r="AG118" s="9"/>
      <c r="AH118" s="9"/>
      <c r="AI118" s="9"/>
      <c r="AJ118" s="9"/>
      <c r="AK118" s="9"/>
      <c r="AL118" s="9"/>
      <c r="AM118" s="9"/>
      <c r="AN118" s="9"/>
      <c r="AO118" s="9"/>
      <c r="AP118" s="9"/>
      <c r="AQ118" s="9"/>
      <c r="AR118" s="9"/>
      <c r="AS118" s="9"/>
      <c r="AT118" s="9"/>
      <c r="AU118" s="9"/>
      <c r="AV118" s="9"/>
      <c r="AW118" s="9"/>
      <c r="AX118" s="9"/>
      <c r="AY118" s="9"/>
      <c r="AZ118" s="9"/>
      <c r="BA118" s="9"/>
      <c r="BB118" s="9"/>
      <c r="BC118" s="9"/>
      <c r="BD118" s="9"/>
      <c r="BE118" s="9"/>
      <c r="BF118" s="9"/>
      <c r="BG118" s="9"/>
      <c r="BH118" s="9"/>
      <c r="BI118" s="9"/>
      <c r="BJ118" s="9"/>
      <c r="BK118" s="9"/>
      <c r="BL118" s="9"/>
      <c r="BM118" s="9"/>
      <c r="BN118" s="9"/>
      <c r="BO118" s="9"/>
      <c r="BP118" s="9"/>
      <c r="BQ118" s="9"/>
      <c r="BR118" s="9"/>
      <c r="BS118" s="9"/>
      <c r="BT118" s="9"/>
    </row>
    <row r="119" spans="2:72" ht="15.75" customHeight="1">
      <c r="B119" s="48"/>
      <c r="C119" s="48"/>
      <c r="D119" s="9"/>
      <c r="E119" s="9"/>
      <c r="F119" s="9"/>
      <c r="G119" s="9"/>
      <c r="H119" s="9"/>
      <c r="I119" s="9"/>
      <c r="J119" s="9"/>
      <c r="K119" s="9"/>
      <c r="L119" s="9"/>
      <c r="M119" s="9"/>
      <c r="N119" s="9"/>
      <c r="O119" s="9"/>
      <c r="P119" s="9"/>
      <c r="Q119" s="9"/>
      <c r="R119" s="9"/>
      <c r="S119" s="9"/>
      <c r="T119" s="9"/>
      <c r="U119" s="9"/>
      <c r="V119" s="9"/>
      <c r="W119" s="9"/>
      <c r="X119" s="9"/>
      <c r="Y119" s="9"/>
      <c r="Z119" s="9"/>
      <c r="AA119" s="9"/>
      <c r="AB119" s="9"/>
      <c r="AC119" s="9"/>
      <c r="AD119" s="9"/>
      <c r="AE119" s="9"/>
      <c r="AF119" s="9"/>
      <c r="AG119" s="9"/>
      <c r="AH119" s="9"/>
      <c r="AI119" s="9"/>
      <c r="AJ119" s="9"/>
      <c r="AK119" s="9"/>
      <c r="AL119" s="9"/>
      <c r="AM119" s="9"/>
      <c r="AN119" s="9"/>
      <c r="AO119" s="9"/>
      <c r="AP119" s="9"/>
      <c r="AQ119" s="9"/>
      <c r="AR119" s="9"/>
      <c r="AS119" s="9"/>
      <c r="AT119" s="9"/>
      <c r="AU119" s="9"/>
      <c r="AV119" s="9"/>
      <c r="AW119" s="9"/>
      <c r="AX119" s="9"/>
      <c r="AY119" s="9"/>
      <c r="AZ119" s="9"/>
      <c r="BA119" s="9"/>
      <c r="BB119" s="9"/>
      <c r="BC119" s="9"/>
      <c r="BD119" s="9"/>
      <c r="BE119" s="9"/>
      <c r="BF119" s="9"/>
      <c r="BG119" s="9"/>
      <c r="BH119" s="9"/>
      <c r="BI119" s="9"/>
      <c r="BJ119" s="9"/>
      <c r="BK119" s="9"/>
      <c r="BL119" s="9"/>
      <c r="BM119" s="9"/>
      <c r="BN119" s="9"/>
      <c r="BO119" s="9"/>
      <c r="BP119" s="9"/>
      <c r="BQ119" s="9"/>
      <c r="BR119" s="9"/>
      <c r="BS119" s="9"/>
      <c r="BT119" s="9"/>
    </row>
    <row r="120" spans="2:72" ht="15.75" customHeight="1">
      <c r="B120" s="48"/>
      <c r="C120" s="48"/>
      <c r="D120" s="9"/>
      <c r="E120" s="9"/>
      <c r="F120" s="9"/>
      <c r="G120" s="9"/>
      <c r="H120" s="9"/>
      <c r="I120" s="9"/>
      <c r="J120" s="9"/>
      <c r="K120" s="9"/>
      <c r="L120" s="9"/>
      <c r="M120" s="9"/>
      <c r="N120" s="9"/>
      <c r="O120" s="9"/>
      <c r="P120" s="9"/>
      <c r="Q120" s="9"/>
      <c r="R120" s="9"/>
      <c r="S120" s="9"/>
      <c r="T120" s="9"/>
      <c r="U120" s="9"/>
      <c r="V120" s="9"/>
      <c r="W120" s="9"/>
      <c r="X120" s="9"/>
      <c r="Y120" s="9"/>
      <c r="Z120" s="9"/>
      <c r="AA120" s="9"/>
      <c r="AB120" s="9"/>
      <c r="AC120" s="9"/>
      <c r="AD120" s="9"/>
      <c r="AE120" s="9"/>
      <c r="AF120" s="9"/>
      <c r="AG120" s="9"/>
      <c r="AH120" s="9"/>
      <c r="AI120" s="9"/>
      <c r="AJ120" s="9"/>
      <c r="AK120" s="9"/>
      <c r="AL120" s="9"/>
      <c r="AM120" s="9"/>
      <c r="AN120" s="9"/>
      <c r="AO120" s="9"/>
      <c r="AP120" s="9"/>
      <c r="AQ120" s="9"/>
      <c r="AR120" s="9"/>
      <c r="AS120" s="9"/>
      <c r="AT120" s="9"/>
      <c r="AU120" s="9"/>
      <c r="AV120" s="9"/>
      <c r="AW120" s="9"/>
      <c r="AX120" s="9"/>
      <c r="AY120" s="9"/>
      <c r="AZ120" s="9"/>
      <c r="BA120" s="9"/>
      <c r="BB120" s="9"/>
      <c r="BC120" s="9"/>
      <c r="BD120" s="9"/>
      <c r="BE120" s="9"/>
      <c r="BF120" s="9"/>
      <c r="BG120" s="9"/>
      <c r="BH120" s="9"/>
      <c r="BI120" s="9"/>
      <c r="BJ120" s="9"/>
      <c r="BK120" s="9"/>
      <c r="BL120" s="9"/>
      <c r="BM120" s="9"/>
      <c r="BN120" s="9"/>
      <c r="BO120" s="9"/>
      <c r="BP120" s="9"/>
      <c r="BQ120" s="9"/>
      <c r="BR120" s="9"/>
      <c r="BS120" s="9"/>
      <c r="BT120" s="9"/>
    </row>
    <row r="121" spans="2:72" ht="15.75" customHeight="1">
      <c r="B121" s="48"/>
      <c r="C121" s="48"/>
      <c r="D121" s="9"/>
      <c r="E121" s="9"/>
      <c r="F121" s="9"/>
      <c r="G121" s="9"/>
      <c r="H121" s="9"/>
      <c r="I121" s="9"/>
      <c r="J121" s="9"/>
      <c r="K121" s="9"/>
      <c r="L121" s="9"/>
      <c r="M121" s="9"/>
      <c r="N121" s="9"/>
      <c r="O121" s="9"/>
      <c r="P121" s="9"/>
      <c r="Q121" s="9"/>
      <c r="R121" s="9"/>
      <c r="S121" s="9"/>
      <c r="T121" s="9"/>
      <c r="U121" s="9"/>
      <c r="V121" s="9"/>
      <c r="W121" s="9"/>
      <c r="X121" s="9"/>
      <c r="Y121" s="9"/>
      <c r="Z121" s="9"/>
      <c r="AA121" s="9"/>
      <c r="AB121" s="9"/>
      <c r="AC121" s="9"/>
      <c r="AD121" s="9"/>
      <c r="AE121" s="9"/>
      <c r="AF121" s="9"/>
      <c r="AG121" s="9"/>
      <c r="AH121" s="9"/>
      <c r="AI121" s="9"/>
      <c r="AJ121" s="9"/>
      <c r="AK121" s="9"/>
      <c r="AL121" s="9"/>
      <c r="AM121" s="9"/>
      <c r="AN121" s="9"/>
      <c r="AO121" s="9"/>
      <c r="AP121" s="9"/>
      <c r="AQ121" s="9"/>
      <c r="AR121" s="9"/>
      <c r="AS121" s="9"/>
      <c r="AT121" s="9"/>
      <c r="AU121" s="9"/>
      <c r="AV121" s="9"/>
      <c r="AW121" s="9"/>
      <c r="AX121" s="9"/>
      <c r="AY121" s="9"/>
      <c r="AZ121" s="9"/>
      <c r="BA121" s="9"/>
      <c r="BB121" s="9"/>
      <c r="BC121" s="9"/>
      <c r="BD121" s="9"/>
      <c r="BE121" s="9"/>
      <c r="BF121" s="9"/>
      <c r="BG121" s="9"/>
      <c r="BH121" s="9"/>
      <c r="BI121" s="9"/>
      <c r="BJ121" s="9"/>
      <c r="BK121" s="9"/>
      <c r="BL121" s="9"/>
      <c r="BM121" s="9"/>
      <c r="BN121" s="9"/>
      <c r="BO121" s="9"/>
      <c r="BP121" s="9"/>
      <c r="BQ121" s="9"/>
      <c r="BR121" s="9"/>
      <c r="BS121" s="9"/>
      <c r="BT121" s="9"/>
    </row>
    <row r="122" spans="2:72" ht="15.75" customHeight="1">
      <c r="B122" s="48"/>
      <c r="C122" s="48"/>
      <c r="D122" s="9"/>
      <c r="E122" s="9"/>
      <c r="F122" s="9"/>
      <c r="G122" s="9"/>
      <c r="H122" s="9"/>
      <c r="I122" s="9"/>
      <c r="J122" s="9"/>
      <c r="K122" s="9"/>
      <c r="L122" s="9"/>
      <c r="M122" s="9"/>
      <c r="N122" s="9"/>
      <c r="O122" s="9"/>
      <c r="P122" s="9"/>
      <c r="Q122" s="9"/>
      <c r="R122" s="9"/>
      <c r="S122" s="9"/>
      <c r="T122" s="9"/>
      <c r="U122" s="9"/>
      <c r="V122" s="9"/>
      <c r="W122" s="9"/>
      <c r="X122" s="9"/>
      <c r="Y122" s="9"/>
      <c r="Z122" s="9"/>
      <c r="AA122" s="9"/>
      <c r="AB122" s="9"/>
      <c r="AC122" s="9"/>
      <c r="AD122" s="9"/>
      <c r="AE122" s="9"/>
      <c r="AF122" s="9"/>
      <c r="AG122" s="9"/>
      <c r="AH122" s="9"/>
      <c r="AI122" s="9"/>
      <c r="AJ122" s="9"/>
      <c r="AK122" s="9"/>
      <c r="AL122" s="9"/>
      <c r="AM122" s="9"/>
      <c r="AN122" s="9"/>
      <c r="AO122" s="9"/>
      <c r="AP122" s="9"/>
      <c r="AQ122" s="9"/>
      <c r="AR122" s="9"/>
      <c r="AS122" s="9"/>
      <c r="AT122" s="9"/>
      <c r="AU122" s="9"/>
      <c r="AV122" s="9"/>
      <c r="AW122" s="9"/>
      <c r="AX122" s="9"/>
      <c r="AY122" s="9"/>
      <c r="AZ122" s="9"/>
      <c r="BA122" s="9"/>
      <c r="BB122" s="9"/>
      <c r="BC122" s="9"/>
      <c r="BD122" s="9"/>
      <c r="BE122" s="9"/>
      <c r="BF122" s="9"/>
      <c r="BG122" s="9"/>
      <c r="BH122" s="9"/>
      <c r="BI122" s="9"/>
      <c r="BJ122" s="9"/>
      <c r="BK122" s="9"/>
      <c r="BL122" s="9"/>
      <c r="BM122" s="9"/>
      <c r="BN122" s="9"/>
      <c r="BO122" s="9"/>
      <c r="BP122" s="9"/>
      <c r="BQ122" s="9"/>
      <c r="BR122" s="9"/>
      <c r="BS122" s="9"/>
      <c r="BT122" s="9"/>
    </row>
    <row r="123" spans="2:72" ht="15.75" customHeight="1">
      <c r="B123" s="48"/>
      <c r="C123" s="48"/>
      <c r="D123" s="9"/>
      <c r="E123" s="9"/>
      <c r="F123" s="9"/>
      <c r="G123" s="9"/>
      <c r="H123" s="9"/>
      <c r="I123" s="9"/>
      <c r="J123" s="9"/>
      <c r="K123" s="9"/>
      <c r="L123" s="9"/>
      <c r="M123" s="9"/>
      <c r="N123" s="9"/>
      <c r="O123" s="9"/>
      <c r="P123" s="9"/>
      <c r="Q123" s="9"/>
      <c r="R123" s="9"/>
      <c r="S123" s="9"/>
      <c r="T123" s="9"/>
      <c r="U123" s="9"/>
      <c r="V123" s="9"/>
      <c r="W123" s="9"/>
      <c r="X123" s="9"/>
      <c r="Y123" s="9"/>
      <c r="Z123" s="9"/>
      <c r="AA123" s="9"/>
      <c r="AB123" s="9"/>
      <c r="AC123" s="9"/>
      <c r="AD123" s="9"/>
      <c r="AE123" s="9"/>
      <c r="AF123" s="9"/>
      <c r="AG123" s="9"/>
      <c r="AH123" s="9"/>
      <c r="AI123" s="9"/>
      <c r="AJ123" s="9"/>
      <c r="AK123" s="9"/>
      <c r="AL123" s="9"/>
      <c r="AM123" s="9"/>
      <c r="AN123" s="9"/>
      <c r="AO123" s="9"/>
      <c r="AP123" s="9"/>
      <c r="AQ123" s="9"/>
      <c r="AR123" s="9"/>
      <c r="AS123" s="9"/>
      <c r="AT123" s="9"/>
      <c r="AU123" s="9"/>
      <c r="AV123" s="9"/>
      <c r="AW123" s="9"/>
      <c r="AX123" s="9"/>
      <c r="AY123" s="9"/>
      <c r="AZ123" s="9"/>
      <c r="BA123" s="9"/>
      <c r="BB123" s="9"/>
      <c r="BC123" s="9"/>
      <c r="BD123" s="9"/>
      <c r="BE123" s="9"/>
      <c r="BF123" s="9"/>
      <c r="BG123" s="9"/>
      <c r="BH123" s="9"/>
      <c r="BI123" s="9"/>
      <c r="BJ123" s="9"/>
      <c r="BK123" s="9"/>
      <c r="BL123" s="9"/>
      <c r="BM123" s="9"/>
      <c r="BN123" s="9"/>
      <c r="BO123" s="9"/>
      <c r="BP123" s="9"/>
      <c r="BQ123" s="9"/>
      <c r="BR123" s="9"/>
      <c r="BS123" s="9"/>
      <c r="BT123" s="9"/>
    </row>
    <row r="124" spans="2:72" ht="15.75" customHeight="1">
      <c r="B124" s="48"/>
      <c r="C124" s="48"/>
      <c r="D124" s="9"/>
      <c r="E124" s="9"/>
      <c r="F124" s="9"/>
      <c r="G124" s="9"/>
      <c r="H124" s="9"/>
      <c r="I124" s="9"/>
      <c r="J124" s="9"/>
      <c r="K124" s="9"/>
      <c r="L124" s="9"/>
      <c r="M124" s="9"/>
      <c r="N124" s="9"/>
      <c r="O124" s="9"/>
      <c r="P124" s="9"/>
      <c r="Q124" s="9"/>
      <c r="R124" s="9"/>
      <c r="S124" s="9"/>
      <c r="T124" s="9"/>
      <c r="U124" s="9"/>
      <c r="V124" s="9"/>
      <c r="W124" s="9"/>
      <c r="X124" s="9"/>
      <c r="Y124" s="9"/>
      <c r="Z124" s="9"/>
      <c r="AA124" s="9"/>
      <c r="AB124" s="9"/>
      <c r="AC124" s="9"/>
      <c r="AD124" s="9"/>
      <c r="AE124" s="9"/>
      <c r="AF124" s="9"/>
      <c r="AG124" s="9"/>
      <c r="AH124" s="9"/>
      <c r="AI124" s="9"/>
      <c r="AJ124" s="9"/>
      <c r="AK124" s="9"/>
      <c r="AL124" s="9"/>
      <c r="AM124" s="9"/>
      <c r="AN124" s="9"/>
      <c r="AO124" s="9"/>
      <c r="AP124" s="9"/>
      <c r="AQ124" s="9"/>
      <c r="AR124" s="9"/>
      <c r="AS124" s="9"/>
      <c r="AT124" s="9"/>
      <c r="AU124" s="9"/>
      <c r="AV124" s="9"/>
      <c r="AW124" s="9"/>
      <c r="AX124" s="9"/>
      <c r="AY124" s="9"/>
      <c r="AZ124" s="9"/>
      <c r="BA124" s="9"/>
      <c r="BB124" s="9"/>
      <c r="BC124" s="9"/>
      <c r="BD124" s="9"/>
      <c r="BE124" s="9"/>
      <c r="BF124" s="9"/>
      <c r="BG124" s="9"/>
      <c r="BH124" s="9"/>
      <c r="BI124" s="9"/>
      <c r="BJ124" s="9"/>
      <c r="BK124" s="9"/>
      <c r="BL124" s="9"/>
      <c r="BM124" s="9"/>
      <c r="BN124" s="9"/>
      <c r="BO124" s="9"/>
      <c r="BP124" s="9"/>
      <c r="BQ124" s="9"/>
      <c r="BR124" s="9"/>
      <c r="BS124" s="9"/>
      <c r="BT124" s="9"/>
    </row>
    <row r="125" spans="2:72" ht="15.75" customHeight="1">
      <c r="B125" s="48"/>
      <c r="C125" s="48"/>
      <c r="D125" s="9"/>
      <c r="E125" s="9"/>
      <c r="F125" s="9"/>
      <c r="G125" s="9"/>
      <c r="H125" s="9"/>
      <c r="I125" s="9"/>
      <c r="J125" s="9"/>
      <c r="K125" s="9"/>
      <c r="L125" s="9"/>
      <c r="M125" s="9"/>
      <c r="N125" s="9"/>
      <c r="O125" s="9"/>
      <c r="P125" s="9"/>
      <c r="Q125" s="9"/>
      <c r="R125" s="9"/>
      <c r="S125" s="9"/>
      <c r="T125" s="9"/>
      <c r="U125" s="9"/>
      <c r="V125" s="9"/>
      <c r="W125" s="9"/>
      <c r="X125" s="9"/>
      <c r="Y125" s="9"/>
      <c r="Z125" s="9"/>
      <c r="AA125" s="9"/>
      <c r="AB125" s="9"/>
      <c r="AC125" s="9"/>
      <c r="AD125" s="9"/>
      <c r="AE125" s="9"/>
      <c r="AF125" s="9"/>
      <c r="AG125" s="9"/>
      <c r="AH125" s="9"/>
      <c r="AI125" s="9"/>
      <c r="AJ125" s="9"/>
      <c r="AK125" s="9"/>
      <c r="AL125" s="9"/>
      <c r="AM125" s="9"/>
      <c r="AN125" s="9"/>
      <c r="AO125" s="9"/>
      <c r="AP125" s="9"/>
      <c r="AQ125" s="9"/>
      <c r="AR125" s="9"/>
      <c r="AS125" s="9"/>
      <c r="AT125" s="9"/>
      <c r="AU125" s="9"/>
      <c r="AV125" s="9"/>
      <c r="AW125" s="9"/>
      <c r="AX125" s="9"/>
      <c r="AY125" s="9"/>
      <c r="AZ125" s="9"/>
      <c r="BA125" s="9"/>
      <c r="BB125" s="9"/>
      <c r="BC125" s="9"/>
      <c r="BD125" s="9"/>
      <c r="BE125" s="9"/>
      <c r="BF125" s="9"/>
      <c r="BG125" s="9"/>
      <c r="BH125" s="9"/>
      <c r="BI125" s="9"/>
      <c r="BJ125" s="9"/>
      <c r="BK125" s="9"/>
      <c r="BL125" s="9"/>
      <c r="BM125" s="9"/>
      <c r="BN125" s="9"/>
      <c r="BO125" s="9"/>
      <c r="BP125" s="9"/>
      <c r="BQ125" s="9"/>
      <c r="BR125" s="9"/>
      <c r="BS125" s="9"/>
      <c r="BT125" s="9"/>
    </row>
    <row r="126" spans="2:72" ht="15.75" customHeight="1">
      <c r="B126" s="48"/>
      <c r="C126" s="48"/>
      <c r="D126" s="9"/>
      <c r="E126" s="9"/>
      <c r="F126" s="9"/>
      <c r="G126" s="9"/>
      <c r="H126" s="9"/>
      <c r="I126" s="9"/>
      <c r="J126" s="9"/>
      <c r="K126" s="9"/>
      <c r="L126" s="9"/>
      <c r="M126" s="9"/>
      <c r="N126" s="9"/>
      <c r="O126" s="9"/>
      <c r="P126" s="9"/>
      <c r="Q126" s="9"/>
      <c r="R126" s="9"/>
      <c r="S126" s="9"/>
      <c r="T126" s="9"/>
      <c r="U126" s="9"/>
      <c r="V126" s="9"/>
      <c r="W126" s="9"/>
      <c r="X126" s="9"/>
      <c r="Y126" s="9"/>
      <c r="Z126" s="9"/>
      <c r="AA126" s="9"/>
      <c r="AB126" s="9"/>
      <c r="AC126" s="9"/>
      <c r="AD126" s="9"/>
      <c r="AE126" s="9"/>
      <c r="AF126" s="9"/>
      <c r="AG126" s="9"/>
      <c r="AH126" s="9"/>
      <c r="AI126" s="9"/>
      <c r="AJ126" s="9"/>
      <c r="AK126" s="9"/>
      <c r="AL126" s="9"/>
      <c r="AM126" s="9"/>
      <c r="AN126" s="9"/>
      <c r="AO126" s="9"/>
      <c r="AP126" s="9"/>
      <c r="AQ126" s="9"/>
      <c r="AR126" s="9"/>
      <c r="AS126" s="9"/>
      <c r="AT126" s="9"/>
      <c r="AU126" s="9"/>
      <c r="AV126" s="9"/>
      <c r="AW126" s="9"/>
      <c r="AX126" s="9"/>
      <c r="AY126" s="9"/>
      <c r="AZ126" s="9"/>
      <c r="BA126" s="9"/>
      <c r="BB126" s="9"/>
      <c r="BC126" s="9"/>
      <c r="BD126" s="9"/>
      <c r="BE126" s="9"/>
      <c r="BF126" s="9"/>
      <c r="BG126" s="9"/>
      <c r="BH126" s="9"/>
      <c r="BI126" s="9"/>
      <c r="BJ126" s="9"/>
      <c r="BK126" s="9"/>
      <c r="BL126" s="9"/>
      <c r="BM126" s="9"/>
      <c r="BN126" s="9"/>
      <c r="BO126" s="9"/>
      <c r="BP126" s="9"/>
      <c r="BQ126" s="9"/>
      <c r="BR126" s="9"/>
      <c r="BS126" s="9"/>
      <c r="BT126" s="9"/>
    </row>
    <row r="127" spans="2:72" ht="15.75" customHeight="1">
      <c r="B127" s="48"/>
      <c r="C127" s="48"/>
      <c r="D127" s="9"/>
      <c r="E127" s="9"/>
      <c r="F127" s="9"/>
      <c r="G127" s="9"/>
      <c r="H127" s="9"/>
      <c r="I127" s="9"/>
      <c r="J127" s="9"/>
      <c r="K127" s="9"/>
      <c r="L127" s="9"/>
      <c r="M127" s="9"/>
      <c r="N127" s="9"/>
      <c r="O127" s="9"/>
      <c r="P127" s="9"/>
      <c r="Q127" s="9"/>
      <c r="R127" s="9"/>
      <c r="S127" s="9"/>
      <c r="T127" s="9"/>
      <c r="U127" s="9"/>
      <c r="V127" s="9"/>
      <c r="W127" s="9"/>
      <c r="X127" s="9"/>
      <c r="Y127" s="9"/>
      <c r="Z127" s="9"/>
      <c r="AA127" s="9"/>
      <c r="AB127" s="9"/>
      <c r="AC127" s="9"/>
      <c r="AD127" s="9"/>
      <c r="AE127" s="9"/>
      <c r="AF127" s="9"/>
      <c r="AG127" s="9"/>
      <c r="AH127" s="9"/>
      <c r="AI127" s="9"/>
      <c r="AJ127" s="9"/>
      <c r="AK127" s="9"/>
      <c r="AL127" s="9"/>
      <c r="AM127" s="9"/>
      <c r="AN127" s="9"/>
      <c r="AO127" s="9"/>
      <c r="AP127" s="9"/>
      <c r="AQ127" s="9"/>
      <c r="AR127" s="9"/>
      <c r="AS127" s="9"/>
      <c r="AT127" s="9"/>
      <c r="AU127" s="9"/>
      <c r="AV127" s="9"/>
      <c r="AW127" s="9"/>
      <c r="AX127" s="9"/>
      <c r="AY127" s="9"/>
      <c r="AZ127" s="9"/>
      <c r="BA127" s="9"/>
      <c r="BB127" s="9"/>
      <c r="BC127" s="9"/>
      <c r="BD127" s="9"/>
      <c r="BE127" s="9"/>
      <c r="BF127" s="9"/>
      <c r="BG127" s="9"/>
      <c r="BH127" s="9"/>
      <c r="BI127" s="9"/>
      <c r="BJ127" s="9"/>
      <c r="BK127" s="9"/>
      <c r="BL127" s="9"/>
      <c r="BM127" s="9"/>
      <c r="BN127" s="9"/>
      <c r="BO127" s="9"/>
      <c r="BP127" s="9"/>
      <c r="BQ127" s="9"/>
      <c r="BR127" s="9"/>
      <c r="BS127" s="9"/>
      <c r="BT127" s="9"/>
    </row>
    <row r="128" spans="2:72" ht="15.75" customHeight="1">
      <c r="B128" s="48"/>
      <c r="C128" s="48"/>
      <c r="D128" s="9"/>
      <c r="E128" s="9"/>
      <c r="F128" s="9"/>
      <c r="G128" s="9"/>
      <c r="H128" s="9"/>
      <c r="I128" s="9"/>
      <c r="J128" s="9"/>
      <c r="K128" s="9"/>
      <c r="L128" s="9"/>
      <c r="M128" s="9"/>
      <c r="N128" s="9"/>
      <c r="O128" s="9"/>
      <c r="P128" s="9"/>
      <c r="Q128" s="9"/>
      <c r="R128" s="9"/>
      <c r="S128" s="9"/>
      <c r="T128" s="9"/>
      <c r="U128" s="9"/>
      <c r="V128" s="9"/>
      <c r="W128" s="9"/>
      <c r="X128" s="9"/>
      <c r="Y128" s="9"/>
      <c r="Z128" s="9"/>
      <c r="AA128" s="9"/>
      <c r="AB128" s="9"/>
      <c r="AC128" s="9"/>
      <c r="AD128" s="9"/>
      <c r="AE128" s="9"/>
      <c r="AF128" s="9"/>
      <c r="AG128" s="9"/>
      <c r="AH128" s="9"/>
      <c r="AI128" s="9"/>
      <c r="AJ128" s="9"/>
      <c r="AK128" s="9"/>
      <c r="AL128" s="9"/>
      <c r="AM128" s="9"/>
      <c r="AN128" s="9"/>
      <c r="AO128" s="9"/>
      <c r="AP128" s="9"/>
      <c r="AQ128" s="9"/>
      <c r="AR128" s="9"/>
      <c r="AS128" s="9"/>
      <c r="AT128" s="9"/>
      <c r="AU128" s="9"/>
      <c r="AV128" s="9"/>
      <c r="AW128" s="9"/>
      <c r="AX128" s="9"/>
      <c r="AY128" s="9"/>
      <c r="AZ128" s="9"/>
      <c r="BA128" s="9"/>
      <c r="BB128" s="9"/>
      <c r="BC128" s="9"/>
      <c r="BD128" s="9"/>
      <c r="BE128" s="9"/>
      <c r="BF128" s="9"/>
      <c r="BG128" s="9"/>
      <c r="BH128" s="9"/>
      <c r="BI128" s="9"/>
      <c r="BJ128" s="9"/>
      <c r="BK128" s="9"/>
      <c r="BL128" s="9"/>
      <c r="BM128" s="9"/>
      <c r="BN128" s="9"/>
      <c r="BO128" s="9"/>
      <c r="BP128" s="9"/>
      <c r="BQ128" s="9"/>
      <c r="BR128" s="9"/>
      <c r="BS128" s="9"/>
      <c r="BT128" s="9"/>
    </row>
    <row r="129" spans="2:72" ht="15.75" customHeight="1">
      <c r="B129" s="48"/>
      <c r="C129" s="48"/>
      <c r="D129" s="9"/>
      <c r="E129" s="9"/>
      <c r="F129" s="9"/>
      <c r="G129" s="9"/>
      <c r="H129" s="9"/>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9"/>
      <c r="AL129" s="9"/>
      <c r="AM129" s="9"/>
      <c r="AN129" s="9"/>
      <c r="AO129" s="9"/>
      <c r="AP129" s="9"/>
      <c r="AQ129" s="9"/>
      <c r="AR129" s="9"/>
      <c r="AS129" s="9"/>
      <c r="AT129" s="9"/>
      <c r="AU129" s="9"/>
      <c r="AV129" s="9"/>
      <c r="AW129" s="9"/>
      <c r="AX129" s="9"/>
      <c r="AY129" s="9"/>
      <c r="AZ129" s="9"/>
      <c r="BA129" s="9"/>
      <c r="BB129" s="9"/>
      <c r="BC129" s="9"/>
      <c r="BD129" s="9"/>
      <c r="BE129" s="9"/>
      <c r="BF129" s="9"/>
      <c r="BG129" s="9"/>
      <c r="BH129" s="9"/>
      <c r="BI129" s="9"/>
      <c r="BJ129" s="9"/>
      <c r="BK129" s="9"/>
      <c r="BL129" s="9"/>
      <c r="BM129" s="9"/>
      <c r="BN129" s="9"/>
      <c r="BO129" s="9"/>
      <c r="BP129" s="9"/>
      <c r="BQ129" s="9"/>
      <c r="BR129" s="9"/>
      <c r="BS129" s="9"/>
      <c r="BT129" s="9"/>
    </row>
    <row r="130" spans="2:72" ht="15.75" customHeight="1">
      <c r="B130" s="48"/>
      <c r="C130" s="48"/>
      <c r="D130" s="9"/>
      <c r="E130" s="9"/>
      <c r="F130" s="9"/>
      <c r="G130" s="9"/>
      <c r="H130" s="9"/>
      <c r="I130" s="9"/>
      <c r="J130" s="9"/>
      <c r="K130" s="9"/>
      <c r="L130" s="9"/>
      <c r="M130" s="9"/>
      <c r="N130" s="9"/>
      <c r="O130" s="9"/>
      <c r="P130" s="9"/>
      <c r="Q130" s="9"/>
      <c r="R130" s="9"/>
      <c r="S130" s="9"/>
      <c r="T130" s="9"/>
      <c r="U130" s="9"/>
      <c r="V130" s="9"/>
      <c r="W130" s="9"/>
      <c r="X130" s="9"/>
      <c r="Y130" s="9"/>
      <c r="Z130" s="9"/>
      <c r="AA130" s="9"/>
      <c r="AB130" s="9"/>
      <c r="AC130" s="9"/>
      <c r="AD130" s="9"/>
      <c r="AE130" s="9"/>
      <c r="AF130" s="9"/>
      <c r="AG130" s="9"/>
      <c r="AH130" s="9"/>
      <c r="AI130" s="9"/>
      <c r="AJ130" s="9"/>
      <c r="AK130" s="9"/>
      <c r="AL130" s="9"/>
      <c r="AM130" s="9"/>
      <c r="AN130" s="9"/>
      <c r="AO130" s="9"/>
      <c r="AP130" s="9"/>
      <c r="AQ130" s="9"/>
      <c r="AR130" s="9"/>
      <c r="AS130" s="9"/>
      <c r="AT130" s="9"/>
      <c r="AU130" s="9"/>
      <c r="AV130" s="9"/>
      <c r="AW130" s="9"/>
      <c r="AX130" s="9"/>
      <c r="AY130" s="9"/>
      <c r="AZ130" s="9"/>
      <c r="BA130" s="9"/>
      <c r="BB130" s="9"/>
      <c r="BC130" s="9"/>
      <c r="BD130" s="9"/>
      <c r="BE130" s="9"/>
      <c r="BF130" s="9"/>
      <c r="BG130" s="9"/>
      <c r="BH130" s="9"/>
      <c r="BI130" s="9"/>
      <c r="BJ130" s="9"/>
      <c r="BK130" s="9"/>
      <c r="BL130" s="9"/>
      <c r="BM130" s="9"/>
      <c r="BN130" s="9"/>
      <c r="BO130" s="9"/>
      <c r="BP130" s="9"/>
      <c r="BQ130" s="9"/>
      <c r="BR130" s="9"/>
      <c r="BS130" s="9"/>
      <c r="BT130" s="9"/>
    </row>
    <row r="131" spans="2:72" ht="15.75" customHeight="1">
      <c r="B131" s="48"/>
      <c r="C131" s="48"/>
      <c r="D131" s="9"/>
      <c r="E131" s="9"/>
      <c r="F131" s="9"/>
      <c r="G131" s="9"/>
      <c r="H131" s="9"/>
      <c r="I131" s="9"/>
      <c r="J131" s="9"/>
      <c r="K131" s="9"/>
      <c r="L131" s="9"/>
      <c r="M131" s="9"/>
      <c r="N131" s="9"/>
      <c r="O131" s="9"/>
      <c r="P131" s="9"/>
      <c r="Q131" s="9"/>
      <c r="R131" s="9"/>
      <c r="S131" s="9"/>
      <c r="T131" s="9"/>
      <c r="U131" s="9"/>
      <c r="V131" s="9"/>
      <c r="W131" s="9"/>
      <c r="X131" s="9"/>
      <c r="Y131" s="9"/>
      <c r="Z131" s="9"/>
      <c r="AA131" s="9"/>
      <c r="AB131" s="9"/>
      <c r="AC131" s="9"/>
      <c r="AD131" s="9"/>
      <c r="AE131" s="9"/>
      <c r="AF131" s="9"/>
      <c r="AG131" s="9"/>
      <c r="AH131" s="9"/>
      <c r="AI131" s="9"/>
      <c r="AJ131" s="9"/>
      <c r="AK131" s="9"/>
      <c r="AL131" s="9"/>
      <c r="AM131" s="9"/>
      <c r="AN131" s="9"/>
      <c r="AO131" s="9"/>
      <c r="AP131" s="9"/>
      <c r="AQ131" s="9"/>
      <c r="AR131" s="9"/>
      <c r="AS131" s="9"/>
      <c r="AT131" s="9"/>
      <c r="AU131" s="9"/>
      <c r="AV131" s="9"/>
      <c r="AW131" s="9"/>
      <c r="AX131" s="9"/>
      <c r="AY131" s="9"/>
      <c r="AZ131" s="9"/>
      <c r="BA131" s="9"/>
      <c r="BB131" s="9"/>
      <c r="BC131" s="9"/>
      <c r="BD131" s="9"/>
      <c r="BE131" s="9"/>
      <c r="BF131" s="9"/>
      <c r="BG131" s="9"/>
      <c r="BH131" s="9"/>
      <c r="BI131" s="9"/>
      <c r="BJ131" s="9"/>
      <c r="BK131" s="9"/>
      <c r="BL131" s="9"/>
      <c r="BM131" s="9"/>
      <c r="BN131" s="9"/>
      <c r="BO131" s="9"/>
      <c r="BP131" s="9"/>
      <c r="BQ131" s="9"/>
      <c r="BR131" s="9"/>
      <c r="BS131" s="9"/>
      <c r="BT131" s="9"/>
    </row>
    <row r="132" spans="2:72" ht="15.75" customHeight="1">
      <c r="B132" s="48"/>
      <c r="C132" s="48"/>
      <c r="D132" s="9"/>
      <c r="E132" s="9"/>
      <c r="F132" s="9"/>
      <c r="G132" s="9"/>
      <c r="H132" s="9"/>
      <c r="I132" s="9"/>
      <c r="J132" s="9"/>
      <c r="K132" s="9"/>
      <c r="L132" s="9"/>
      <c r="M132" s="9"/>
      <c r="N132" s="9"/>
      <c r="O132" s="9"/>
      <c r="P132" s="9"/>
      <c r="Q132" s="9"/>
      <c r="R132" s="9"/>
      <c r="S132" s="9"/>
      <c r="T132" s="9"/>
      <c r="U132" s="9"/>
      <c r="V132" s="9"/>
      <c r="W132" s="9"/>
      <c r="X132" s="9"/>
      <c r="Y132" s="9"/>
      <c r="Z132" s="9"/>
      <c r="AA132" s="9"/>
      <c r="AB132" s="9"/>
      <c r="AC132" s="9"/>
      <c r="AD132" s="9"/>
      <c r="AE132" s="9"/>
      <c r="AF132" s="9"/>
      <c r="AG132" s="9"/>
      <c r="AH132" s="9"/>
      <c r="AI132" s="9"/>
      <c r="AJ132" s="9"/>
      <c r="AK132" s="9"/>
      <c r="AL132" s="9"/>
      <c r="AM132" s="9"/>
      <c r="AN132" s="9"/>
      <c r="AO132" s="9"/>
      <c r="AP132" s="9"/>
      <c r="AQ132" s="9"/>
      <c r="AR132" s="9"/>
      <c r="AS132" s="9"/>
      <c r="AT132" s="9"/>
      <c r="AU132" s="9"/>
      <c r="AV132" s="9"/>
      <c r="AW132" s="9"/>
      <c r="AX132" s="9"/>
      <c r="AY132" s="9"/>
      <c r="AZ132" s="9"/>
      <c r="BA132" s="9"/>
      <c r="BB132" s="9"/>
      <c r="BC132" s="9"/>
      <c r="BD132" s="9"/>
      <c r="BE132" s="9"/>
      <c r="BF132" s="9"/>
      <c r="BG132" s="9"/>
      <c r="BH132" s="9"/>
      <c r="BI132" s="9"/>
      <c r="BJ132" s="9"/>
      <c r="BK132" s="9"/>
      <c r="BL132" s="9"/>
      <c r="BM132" s="9"/>
      <c r="BN132" s="9"/>
      <c r="BO132" s="9"/>
      <c r="BP132" s="9"/>
      <c r="BQ132" s="9"/>
      <c r="BR132" s="9"/>
      <c r="BS132" s="9"/>
      <c r="BT132" s="9"/>
    </row>
    <row r="133" spans="2:72" ht="15.75" customHeight="1">
      <c r="B133" s="48"/>
      <c r="C133" s="48"/>
      <c r="D133" s="9"/>
      <c r="E133" s="9"/>
      <c r="F133" s="9"/>
      <c r="G133" s="9"/>
      <c r="H133" s="9"/>
      <c r="I133" s="9"/>
      <c r="J133" s="9"/>
      <c r="K133" s="9"/>
      <c r="L133" s="9"/>
      <c r="M133" s="9"/>
      <c r="N133" s="9"/>
      <c r="O133" s="9"/>
      <c r="P133" s="9"/>
      <c r="Q133" s="9"/>
      <c r="R133" s="9"/>
      <c r="S133" s="9"/>
      <c r="T133" s="9"/>
      <c r="U133" s="9"/>
      <c r="V133" s="9"/>
      <c r="W133" s="9"/>
      <c r="X133" s="9"/>
      <c r="Y133" s="9"/>
      <c r="Z133" s="9"/>
      <c r="AA133" s="9"/>
      <c r="AB133" s="9"/>
      <c r="AC133" s="9"/>
      <c r="AD133" s="9"/>
      <c r="AE133" s="9"/>
      <c r="AF133" s="9"/>
      <c r="AG133" s="9"/>
      <c r="AH133" s="9"/>
      <c r="AI133" s="9"/>
      <c r="AJ133" s="9"/>
      <c r="AK133" s="9"/>
      <c r="AL133" s="9"/>
      <c r="AM133" s="9"/>
      <c r="AN133" s="9"/>
      <c r="AO133" s="9"/>
      <c r="AP133" s="9"/>
      <c r="AQ133" s="9"/>
      <c r="AR133" s="9"/>
      <c r="AS133" s="9"/>
      <c r="AT133" s="9"/>
      <c r="AU133" s="9"/>
      <c r="AV133" s="9"/>
      <c r="AW133" s="9"/>
      <c r="AX133" s="9"/>
      <c r="AY133" s="9"/>
      <c r="AZ133" s="9"/>
      <c r="BA133" s="9"/>
      <c r="BB133" s="9"/>
      <c r="BC133" s="9"/>
      <c r="BD133" s="9"/>
      <c r="BE133" s="9"/>
      <c r="BF133" s="9"/>
      <c r="BG133" s="9"/>
      <c r="BH133" s="9"/>
      <c r="BI133" s="9"/>
      <c r="BJ133" s="9"/>
      <c r="BK133" s="9"/>
      <c r="BL133" s="9"/>
      <c r="BM133" s="9"/>
      <c r="BN133" s="9"/>
      <c r="BO133" s="9"/>
      <c r="BP133" s="9"/>
      <c r="BQ133" s="9"/>
      <c r="BR133" s="9"/>
      <c r="BS133" s="9"/>
      <c r="BT133" s="9"/>
    </row>
    <row r="134" spans="2:72" ht="15.75" customHeight="1">
      <c r="B134" s="48"/>
      <c r="C134" s="48"/>
      <c r="D134" s="9"/>
      <c r="E134" s="9"/>
      <c r="F134" s="9"/>
      <c r="G134" s="9"/>
      <c r="H134" s="9"/>
      <c r="I134" s="9"/>
      <c r="J134" s="9"/>
      <c r="K134" s="9"/>
      <c r="L134" s="9"/>
      <c r="M134" s="9"/>
      <c r="N134" s="9"/>
      <c r="O134" s="9"/>
      <c r="P134" s="9"/>
      <c r="Q134" s="9"/>
      <c r="R134" s="9"/>
      <c r="S134" s="9"/>
      <c r="T134" s="9"/>
      <c r="U134" s="9"/>
      <c r="V134" s="9"/>
      <c r="W134" s="9"/>
      <c r="X134" s="9"/>
      <c r="Y134" s="9"/>
      <c r="Z134" s="9"/>
      <c r="AA134" s="9"/>
      <c r="AB134" s="9"/>
      <c r="AC134" s="9"/>
      <c r="AD134" s="9"/>
      <c r="AE134" s="9"/>
      <c r="AF134" s="9"/>
      <c r="AG134" s="9"/>
      <c r="AH134" s="9"/>
      <c r="AI134" s="9"/>
      <c r="AJ134" s="9"/>
      <c r="AK134" s="9"/>
      <c r="AL134" s="9"/>
      <c r="AM134" s="9"/>
      <c r="AN134" s="9"/>
      <c r="AO134" s="9"/>
      <c r="AP134" s="9"/>
      <c r="AQ134" s="9"/>
      <c r="AR134" s="9"/>
      <c r="AS134" s="9"/>
      <c r="AT134" s="9"/>
      <c r="AU134" s="9"/>
      <c r="AV134" s="9"/>
      <c r="AW134" s="9"/>
      <c r="AX134" s="9"/>
      <c r="AY134" s="9"/>
      <c r="AZ134" s="9"/>
      <c r="BA134" s="9"/>
      <c r="BB134" s="9"/>
      <c r="BC134" s="9"/>
      <c r="BD134" s="9"/>
      <c r="BE134" s="9"/>
      <c r="BF134" s="9"/>
      <c r="BG134" s="9"/>
      <c r="BH134" s="9"/>
      <c r="BI134" s="9"/>
      <c r="BJ134" s="9"/>
      <c r="BK134" s="9"/>
      <c r="BL134" s="9"/>
      <c r="BM134" s="9"/>
      <c r="BN134" s="9"/>
      <c r="BO134" s="9"/>
      <c r="BP134" s="9"/>
      <c r="BQ134" s="9"/>
      <c r="BR134" s="9"/>
      <c r="BS134" s="9"/>
      <c r="BT134" s="9"/>
    </row>
    <row r="135" spans="2:72" ht="15.75" customHeight="1">
      <c r="B135" s="48"/>
      <c r="C135" s="48"/>
      <c r="D135" s="9"/>
      <c r="E135" s="9"/>
      <c r="F135" s="9"/>
      <c r="G135" s="9"/>
      <c r="H135" s="9"/>
      <c r="I135" s="9"/>
      <c r="J135" s="9"/>
      <c r="K135" s="9"/>
      <c r="L135" s="9"/>
      <c r="M135" s="9"/>
      <c r="N135" s="9"/>
      <c r="O135" s="9"/>
      <c r="P135" s="9"/>
      <c r="Q135" s="9"/>
      <c r="R135" s="9"/>
      <c r="S135" s="9"/>
      <c r="T135" s="9"/>
      <c r="U135" s="9"/>
      <c r="V135" s="9"/>
      <c r="W135" s="9"/>
      <c r="X135" s="9"/>
      <c r="Y135" s="9"/>
      <c r="Z135" s="9"/>
      <c r="AA135" s="9"/>
      <c r="AB135" s="9"/>
      <c r="AC135" s="9"/>
      <c r="AD135" s="9"/>
      <c r="AE135" s="9"/>
      <c r="AF135" s="9"/>
      <c r="AG135" s="9"/>
      <c r="AH135" s="9"/>
      <c r="AI135" s="9"/>
      <c r="AJ135" s="9"/>
      <c r="AK135" s="9"/>
      <c r="AL135" s="9"/>
      <c r="AM135" s="9"/>
      <c r="AN135" s="9"/>
      <c r="AO135" s="9"/>
      <c r="AP135" s="9"/>
      <c r="AQ135" s="9"/>
      <c r="AR135" s="9"/>
      <c r="AS135" s="9"/>
      <c r="AT135" s="9"/>
      <c r="AU135" s="9"/>
      <c r="AV135" s="9"/>
      <c r="AW135" s="9"/>
      <c r="AX135" s="9"/>
      <c r="AY135" s="9"/>
      <c r="AZ135" s="9"/>
      <c r="BA135" s="9"/>
      <c r="BB135" s="9"/>
      <c r="BC135" s="9"/>
      <c r="BD135" s="9"/>
      <c r="BE135" s="9"/>
      <c r="BF135" s="9"/>
      <c r="BG135" s="9"/>
      <c r="BH135" s="9"/>
      <c r="BI135" s="9"/>
      <c r="BJ135" s="9"/>
      <c r="BK135" s="9"/>
      <c r="BL135" s="9"/>
      <c r="BM135" s="9"/>
      <c r="BN135" s="9"/>
      <c r="BO135" s="9"/>
      <c r="BP135" s="9"/>
      <c r="BQ135" s="9"/>
      <c r="BR135" s="9"/>
      <c r="BS135" s="9"/>
      <c r="BT135" s="9"/>
    </row>
    <row r="136" spans="2:72" ht="15.75" customHeight="1">
      <c r="B136" s="48"/>
      <c r="C136" s="48"/>
      <c r="D136" s="9"/>
      <c r="E136" s="9"/>
      <c r="F136" s="9"/>
      <c r="G136" s="9"/>
      <c r="H136" s="9"/>
      <c r="I136" s="9"/>
      <c r="J136" s="9"/>
      <c r="K136" s="9"/>
      <c r="L136" s="9"/>
      <c r="M136" s="9"/>
      <c r="N136" s="9"/>
      <c r="O136" s="9"/>
      <c r="P136" s="9"/>
      <c r="Q136" s="9"/>
      <c r="R136" s="9"/>
      <c r="S136" s="9"/>
      <c r="T136" s="9"/>
      <c r="U136" s="9"/>
      <c r="V136" s="9"/>
      <c r="W136" s="9"/>
      <c r="X136" s="9"/>
      <c r="Y136" s="9"/>
      <c r="Z136" s="9"/>
      <c r="AA136" s="9"/>
      <c r="AB136" s="9"/>
      <c r="AC136" s="9"/>
      <c r="AD136" s="9"/>
      <c r="AE136" s="9"/>
      <c r="AF136" s="9"/>
      <c r="AG136" s="9"/>
      <c r="AH136" s="9"/>
      <c r="AI136" s="9"/>
      <c r="AJ136" s="9"/>
      <c r="AK136" s="9"/>
      <c r="AL136" s="9"/>
      <c r="AM136" s="9"/>
      <c r="AN136" s="9"/>
      <c r="AO136" s="9"/>
      <c r="AP136" s="9"/>
      <c r="AQ136" s="9"/>
      <c r="AR136" s="9"/>
      <c r="AS136" s="9"/>
      <c r="AT136" s="9"/>
      <c r="AU136" s="9"/>
      <c r="AV136" s="9"/>
      <c r="AW136" s="9"/>
      <c r="AX136" s="9"/>
      <c r="AY136" s="9"/>
      <c r="AZ136" s="9"/>
      <c r="BA136" s="9"/>
      <c r="BB136" s="9"/>
      <c r="BC136" s="9"/>
      <c r="BD136" s="9"/>
      <c r="BE136" s="9"/>
      <c r="BF136" s="9"/>
      <c r="BG136" s="9"/>
      <c r="BH136" s="9"/>
      <c r="BI136" s="9"/>
      <c r="BJ136" s="9"/>
      <c r="BK136" s="9"/>
      <c r="BL136" s="9"/>
      <c r="BM136" s="9"/>
      <c r="BN136" s="9"/>
      <c r="BO136" s="9"/>
      <c r="BP136" s="9"/>
      <c r="BQ136" s="9"/>
      <c r="BR136" s="9"/>
      <c r="BS136" s="9"/>
      <c r="BT136" s="9"/>
    </row>
    <row r="137" spans="2:72" ht="15.75" customHeight="1">
      <c r="B137" s="48"/>
      <c r="C137" s="48"/>
      <c r="D137" s="9"/>
      <c r="E137" s="9"/>
      <c r="F137" s="9"/>
      <c r="G137" s="9"/>
      <c r="H137" s="9"/>
      <c r="I137" s="9"/>
      <c r="J137" s="9"/>
      <c r="K137" s="9"/>
      <c r="L137" s="9"/>
      <c r="M137" s="9"/>
      <c r="N137" s="9"/>
      <c r="O137" s="9"/>
      <c r="P137" s="9"/>
      <c r="Q137" s="9"/>
      <c r="R137" s="9"/>
      <c r="S137" s="9"/>
      <c r="T137" s="9"/>
      <c r="U137" s="9"/>
      <c r="V137" s="9"/>
      <c r="W137" s="9"/>
      <c r="X137" s="9"/>
      <c r="Y137" s="9"/>
      <c r="Z137" s="9"/>
      <c r="AA137" s="9"/>
      <c r="AB137" s="9"/>
      <c r="AC137" s="9"/>
      <c r="AD137" s="9"/>
      <c r="AE137" s="9"/>
      <c r="AF137" s="9"/>
      <c r="AG137" s="9"/>
      <c r="AH137" s="9"/>
      <c r="AI137" s="9"/>
      <c r="AJ137" s="9"/>
      <c r="AK137" s="9"/>
      <c r="AL137" s="9"/>
      <c r="AM137" s="9"/>
      <c r="AN137" s="9"/>
      <c r="AO137" s="9"/>
      <c r="AP137" s="9"/>
      <c r="AQ137" s="9"/>
      <c r="AR137" s="9"/>
      <c r="AS137" s="9"/>
      <c r="AT137" s="9"/>
      <c r="AU137" s="9"/>
      <c r="AV137" s="9"/>
      <c r="AW137" s="9"/>
      <c r="AX137" s="9"/>
      <c r="AY137" s="9"/>
      <c r="AZ137" s="9"/>
      <c r="BA137" s="9"/>
      <c r="BB137" s="9"/>
      <c r="BC137" s="9"/>
      <c r="BD137" s="9"/>
      <c r="BE137" s="9"/>
      <c r="BF137" s="9"/>
      <c r="BG137" s="9"/>
      <c r="BH137" s="9"/>
      <c r="BI137" s="9"/>
      <c r="BJ137" s="9"/>
      <c r="BK137" s="9"/>
      <c r="BL137" s="9"/>
      <c r="BM137" s="9"/>
      <c r="BN137" s="9"/>
      <c r="BO137" s="9"/>
      <c r="BP137" s="9"/>
      <c r="BQ137" s="9"/>
      <c r="BR137" s="9"/>
      <c r="BS137" s="9"/>
      <c r="BT137" s="9"/>
    </row>
    <row r="138" spans="2:72" ht="15.75" customHeight="1">
      <c r="B138" s="48"/>
      <c r="C138" s="48"/>
      <c r="D138" s="9"/>
      <c r="E138" s="9"/>
      <c r="F138" s="9"/>
      <c r="G138" s="9"/>
      <c r="H138" s="9"/>
      <c r="I138" s="9"/>
      <c r="J138" s="9"/>
      <c r="K138" s="9"/>
      <c r="L138" s="9"/>
      <c r="M138" s="9"/>
      <c r="N138" s="9"/>
      <c r="O138" s="9"/>
      <c r="P138" s="9"/>
      <c r="Q138" s="9"/>
      <c r="R138" s="9"/>
      <c r="S138" s="9"/>
      <c r="T138" s="9"/>
      <c r="U138" s="9"/>
      <c r="V138" s="9"/>
      <c r="W138" s="9"/>
      <c r="X138" s="9"/>
      <c r="Y138" s="9"/>
      <c r="Z138" s="9"/>
      <c r="AA138" s="9"/>
      <c r="AB138" s="9"/>
      <c r="AC138" s="9"/>
      <c r="AD138" s="9"/>
      <c r="AE138" s="9"/>
      <c r="AF138" s="9"/>
      <c r="AG138" s="9"/>
      <c r="AH138" s="9"/>
      <c r="AI138" s="9"/>
      <c r="AJ138" s="9"/>
      <c r="AK138" s="9"/>
      <c r="AL138" s="9"/>
      <c r="AM138" s="9"/>
      <c r="AN138" s="9"/>
      <c r="AO138" s="9"/>
      <c r="AP138" s="9"/>
      <c r="AQ138" s="9"/>
      <c r="AR138" s="9"/>
      <c r="AS138" s="9"/>
      <c r="AT138" s="9"/>
      <c r="AU138" s="9"/>
      <c r="AV138" s="9"/>
      <c r="AW138" s="9"/>
      <c r="AX138" s="9"/>
      <c r="AY138" s="9"/>
      <c r="AZ138" s="9"/>
      <c r="BA138" s="9"/>
      <c r="BB138" s="9"/>
      <c r="BC138" s="9"/>
      <c r="BD138" s="9"/>
      <c r="BE138" s="9"/>
      <c r="BF138" s="9"/>
      <c r="BG138" s="9"/>
      <c r="BH138" s="9"/>
      <c r="BI138" s="9"/>
      <c r="BJ138" s="9"/>
      <c r="BK138" s="9"/>
      <c r="BL138" s="9"/>
      <c r="BM138" s="9"/>
      <c r="BN138" s="9"/>
      <c r="BO138" s="9"/>
      <c r="BP138" s="9"/>
      <c r="BQ138" s="9"/>
      <c r="BR138" s="9"/>
      <c r="BS138" s="9"/>
      <c r="BT138" s="9"/>
    </row>
    <row r="139" spans="2:72" ht="15.75" customHeight="1">
      <c r="B139" s="48"/>
      <c r="C139" s="48"/>
      <c r="D139" s="9"/>
      <c r="E139" s="9"/>
      <c r="F139" s="9"/>
      <c r="G139" s="9"/>
      <c r="H139" s="9"/>
      <c r="I139" s="9"/>
      <c r="J139" s="9"/>
      <c r="K139" s="9"/>
      <c r="L139" s="9"/>
      <c r="M139" s="9"/>
      <c r="N139" s="9"/>
      <c r="O139" s="9"/>
      <c r="P139" s="9"/>
      <c r="Q139" s="9"/>
      <c r="R139" s="9"/>
      <c r="S139" s="9"/>
      <c r="T139" s="9"/>
      <c r="U139" s="9"/>
      <c r="V139" s="9"/>
      <c r="W139" s="9"/>
      <c r="X139" s="9"/>
      <c r="Y139" s="9"/>
      <c r="Z139" s="9"/>
      <c r="AA139" s="9"/>
      <c r="AB139" s="9"/>
      <c r="AC139" s="9"/>
      <c r="AD139" s="9"/>
      <c r="AE139" s="9"/>
      <c r="AF139" s="9"/>
      <c r="AG139" s="9"/>
      <c r="AH139" s="9"/>
      <c r="AI139" s="9"/>
      <c r="AJ139" s="9"/>
      <c r="AK139" s="9"/>
      <c r="AL139" s="9"/>
      <c r="AM139" s="9"/>
      <c r="AN139" s="9"/>
      <c r="AO139" s="9"/>
      <c r="AP139" s="9"/>
      <c r="AQ139" s="9"/>
      <c r="AR139" s="9"/>
      <c r="AS139" s="9"/>
      <c r="AT139" s="9"/>
      <c r="AU139" s="9"/>
      <c r="AV139" s="9"/>
      <c r="AW139" s="9"/>
      <c r="AX139" s="9"/>
      <c r="AY139" s="9"/>
      <c r="AZ139" s="9"/>
      <c r="BA139" s="9"/>
      <c r="BB139" s="9"/>
      <c r="BC139" s="9"/>
      <c r="BD139" s="9"/>
      <c r="BE139" s="9"/>
      <c r="BF139" s="9"/>
      <c r="BG139" s="9"/>
      <c r="BH139" s="9"/>
      <c r="BI139" s="9"/>
      <c r="BJ139" s="9"/>
      <c r="BK139" s="9"/>
      <c r="BL139" s="9"/>
      <c r="BM139" s="9"/>
      <c r="BN139" s="9"/>
      <c r="BO139" s="9"/>
      <c r="BP139" s="9"/>
      <c r="BQ139" s="9"/>
      <c r="BR139" s="9"/>
      <c r="BS139" s="9"/>
      <c r="BT139" s="9"/>
    </row>
    <row r="140" spans="2:72" ht="15.75" customHeight="1">
      <c r="B140" s="48"/>
      <c r="C140" s="48"/>
      <c r="D140" s="9"/>
      <c r="E140" s="9"/>
      <c r="F140" s="9"/>
      <c r="G140" s="9"/>
      <c r="H140" s="9"/>
      <c r="I140" s="9"/>
      <c r="J140" s="9"/>
      <c r="K140" s="9"/>
      <c r="L140" s="9"/>
      <c r="M140" s="9"/>
      <c r="N140" s="9"/>
      <c r="O140" s="9"/>
      <c r="P140" s="9"/>
      <c r="Q140" s="9"/>
      <c r="R140" s="9"/>
      <c r="S140" s="9"/>
      <c r="T140" s="9"/>
      <c r="U140" s="9"/>
      <c r="V140" s="9"/>
      <c r="W140" s="9"/>
      <c r="X140" s="9"/>
      <c r="Y140" s="9"/>
      <c r="Z140" s="9"/>
      <c r="AA140" s="9"/>
      <c r="AB140" s="9"/>
      <c r="AC140" s="9"/>
      <c r="AD140" s="9"/>
      <c r="AE140" s="9"/>
      <c r="AF140" s="9"/>
      <c r="AG140" s="9"/>
      <c r="AH140" s="9"/>
      <c r="AI140" s="9"/>
      <c r="AJ140" s="9"/>
      <c r="AK140" s="9"/>
      <c r="AL140" s="9"/>
      <c r="AM140" s="9"/>
      <c r="AN140" s="9"/>
      <c r="AO140" s="9"/>
      <c r="AP140" s="9"/>
      <c r="AQ140" s="9"/>
      <c r="AR140" s="9"/>
      <c r="AS140" s="9"/>
      <c r="AT140" s="9"/>
      <c r="AU140" s="9"/>
      <c r="AV140" s="9"/>
      <c r="AW140" s="9"/>
      <c r="AX140" s="9"/>
      <c r="AY140" s="9"/>
      <c r="AZ140" s="9"/>
      <c r="BA140" s="9"/>
      <c r="BB140" s="9"/>
      <c r="BC140" s="9"/>
      <c r="BD140" s="9"/>
      <c r="BE140" s="9"/>
      <c r="BF140" s="9"/>
      <c r="BG140" s="9"/>
      <c r="BH140" s="9"/>
      <c r="BI140" s="9"/>
      <c r="BJ140" s="9"/>
      <c r="BK140" s="9"/>
      <c r="BL140" s="9"/>
      <c r="BM140" s="9"/>
      <c r="BN140" s="9"/>
      <c r="BO140" s="9"/>
      <c r="BP140" s="9"/>
      <c r="BQ140" s="9"/>
      <c r="BR140" s="9"/>
      <c r="BS140" s="9"/>
      <c r="BT140" s="9"/>
    </row>
    <row r="141" spans="2:72" ht="15.75" customHeight="1">
      <c r="B141" s="48"/>
      <c r="C141" s="48"/>
      <c r="D141" s="9"/>
      <c r="E141" s="9"/>
      <c r="F141" s="9"/>
      <c r="G141" s="9"/>
      <c r="H141" s="9"/>
      <c r="I141" s="9"/>
      <c r="J141" s="9"/>
      <c r="K141" s="9"/>
      <c r="L141" s="9"/>
      <c r="M141" s="9"/>
      <c r="N141" s="9"/>
      <c r="O141" s="9"/>
      <c r="P141" s="9"/>
      <c r="Q141" s="9"/>
      <c r="R141" s="9"/>
      <c r="S141" s="9"/>
      <c r="T141" s="9"/>
      <c r="U141" s="9"/>
      <c r="V141" s="9"/>
      <c r="W141" s="9"/>
      <c r="X141" s="9"/>
      <c r="Y141" s="9"/>
      <c r="Z141" s="9"/>
      <c r="AA141" s="9"/>
      <c r="AB141" s="9"/>
      <c r="AC141" s="9"/>
      <c r="AD141" s="9"/>
      <c r="AE141" s="9"/>
      <c r="AF141" s="9"/>
      <c r="AG141" s="9"/>
      <c r="AH141" s="9"/>
      <c r="AI141" s="9"/>
      <c r="AJ141" s="9"/>
      <c r="AK141" s="9"/>
      <c r="AL141" s="9"/>
      <c r="AM141" s="9"/>
      <c r="AN141" s="9"/>
      <c r="AO141" s="9"/>
      <c r="AP141" s="9"/>
      <c r="AQ141" s="9"/>
      <c r="AR141" s="9"/>
      <c r="AS141" s="9"/>
      <c r="AT141" s="9"/>
      <c r="AU141" s="9"/>
      <c r="AV141" s="9"/>
      <c r="AW141" s="9"/>
      <c r="AX141" s="9"/>
      <c r="AY141" s="9"/>
      <c r="AZ141" s="9"/>
      <c r="BA141" s="9"/>
      <c r="BB141" s="9"/>
      <c r="BC141" s="9"/>
      <c r="BD141" s="9"/>
      <c r="BE141" s="9"/>
      <c r="BF141" s="9"/>
      <c r="BG141" s="9"/>
      <c r="BH141" s="9"/>
      <c r="BI141" s="9"/>
      <c r="BJ141" s="9"/>
      <c r="BK141" s="9"/>
      <c r="BL141" s="9"/>
      <c r="BM141" s="9"/>
      <c r="BN141" s="9"/>
      <c r="BO141" s="9"/>
      <c r="BP141" s="9"/>
      <c r="BQ141" s="9"/>
      <c r="BR141" s="9"/>
      <c r="BS141" s="9"/>
      <c r="BT141" s="9"/>
    </row>
    <row r="142" spans="2:72" ht="15.75" customHeight="1">
      <c r="B142" s="48"/>
      <c r="C142" s="48"/>
      <c r="D142" s="9"/>
      <c r="E142" s="9"/>
      <c r="F142" s="9"/>
      <c r="G142" s="9"/>
      <c r="H142" s="9"/>
      <c r="I142" s="9"/>
      <c r="J142" s="9"/>
      <c r="K142" s="9"/>
      <c r="L142" s="9"/>
      <c r="M142" s="9"/>
      <c r="N142" s="9"/>
      <c r="O142" s="9"/>
      <c r="P142" s="9"/>
      <c r="Q142" s="9"/>
      <c r="R142" s="9"/>
      <c r="S142" s="9"/>
      <c r="T142" s="9"/>
      <c r="U142" s="9"/>
      <c r="V142" s="9"/>
      <c r="W142" s="9"/>
      <c r="X142" s="9"/>
      <c r="Y142" s="9"/>
      <c r="Z142" s="9"/>
      <c r="AA142" s="9"/>
      <c r="AB142" s="9"/>
      <c r="AC142" s="9"/>
      <c r="AD142" s="9"/>
      <c r="AE142" s="9"/>
      <c r="AF142" s="9"/>
      <c r="AG142" s="9"/>
      <c r="AH142" s="9"/>
      <c r="AI142" s="9"/>
      <c r="AJ142" s="9"/>
      <c r="AK142" s="9"/>
      <c r="AL142" s="9"/>
      <c r="AM142" s="9"/>
      <c r="AN142" s="9"/>
      <c r="AO142" s="9"/>
      <c r="AP142" s="9"/>
      <c r="AQ142" s="9"/>
      <c r="AR142" s="9"/>
      <c r="AS142" s="9"/>
      <c r="AT142" s="9"/>
      <c r="AU142" s="9"/>
      <c r="AV142" s="9"/>
      <c r="AW142" s="9"/>
      <c r="AX142" s="9"/>
      <c r="AY142" s="9"/>
      <c r="AZ142" s="9"/>
      <c r="BA142" s="9"/>
      <c r="BB142" s="9"/>
      <c r="BC142" s="9"/>
      <c r="BD142" s="9"/>
      <c r="BE142" s="9"/>
      <c r="BF142" s="9"/>
      <c r="BG142" s="9"/>
      <c r="BH142" s="9"/>
      <c r="BI142" s="9"/>
      <c r="BJ142" s="9"/>
      <c r="BK142" s="9"/>
      <c r="BL142" s="9"/>
      <c r="BM142" s="9"/>
      <c r="BN142" s="9"/>
      <c r="BO142" s="9"/>
      <c r="BP142" s="9"/>
      <c r="BQ142" s="9"/>
      <c r="BR142" s="9"/>
      <c r="BS142" s="9"/>
      <c r="BT142" s="9"/>
    </row>
    <row r="143" spans="2:72" ht="15.75" customHeight="1">
      <c r="B143" s="48"/>
      <c r="C143" s="48"/>
      <c r="D143" s="9"/>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9"/>
      <c r="AF143" s="9"/>
      <c r="AG143" s="9"/>
      <c r="AH143" s="9"/>
      <c r="AI143" s="9"/>
      <c r="AJ143" s="9"/>
      <c r="AK143" s="9"/>
      <c r="AL143" s="9"/>
      <c r="AM143" s="9"/>
      <c r="AN143" s="9"/>
      <c r="AO143" s="9"/>
      <c r="AP143" s="9"/>
      <c r="AQ143" s="9"/>
      <c r="AR143" s="9"/>
      <c r="AS143" s="9"/>
      <c r="AT143" s="9"/>
      <c r="AU143" s="9"/>
      <c r="AV143" s="9"/>
      <c r="AW143" s="9"/>
      <c r="AX143" s="9"/>
      <c r="AY143" s="9"/>
      <c r="AZ143" s="9"/>
      <c r="BA143" s="9"/>
      <c r="BB143" s="9"/>
      <c r="BC143" s="9"/>
      <c r="BD143" s="9"/>
      <c r="BE143" s="9"/>
      <c r="BF143" s="9"/>
      <c r="BG143" s="9"/>
      <c r="BH143" s="9"/>
      <c r="BI143" s="9"/>
      <c r="BJ143" s="9"/>
      <c r="BK143" s="9"/>
      <c r="BL143" s="9"/>
      <c r="BM143" s="9"/>
      <c r="BN143" s="9"/>
      <c r="BO143" s="9"/>
      <c r="BP143" s="9"/>
      <c r="BQ143" s="9"/>
      <c r="BR143" s="9"/>
      <c r="BS143" s="9"/>
      <c r="BT143" s="9"/>
    </row>
    <row r="144" spans="2:72" ht="15.75" customHeight="1">
      <c r="B144" s="48"/>
      <c r="C144" s="48"/>
      <c r="D144" s="9"/>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9"/>
      <c r="AF144" s="9"/>
      <c r="AG144" s="9"/>
      <c r="AH144" s="9"/>
      <c r="AI144" s="9"/>
      <c r="AJ144" s="9"/>
      <c r="AK144" s="9"/>
      <c r="AL144" s="9"/>
      <c r="AM144" s="9"/>
      <c r="AN144" s="9"/>
      <c r="AO144" s="9"/>
      <c r="AP144" s="9"/>
      <c r="AQ144" s="9"/>
      <c r="AR144" s="9"/>
      <c r="AS144" s="9"/>
      <c r="AT144" s="9"/>
      <c r="AU144" s="9"/>
      <c r="AV144" s="9"/>
      <c r="AW144" s="9"/>
      <c r="AX144" s="9"/>
      <c r="AY144" s="9"/>
      <c r="AZ144" s="9"/>
      <c r="BA144" s="9"/>
      <c r="BB144" s="9"/>
      <c r="BC144" s="9"/>
      <c r="BD144" s="9"/>
      <c r="BE144" s="9"/>
      <c r="BF144" s="9"/>
      <c r="BG144" s="9"/>
      <c r="BH144" s="9"/>
      <c r="BI144" s="9"/>
      <c r="BJ144" s="9"/>
      <c r="BK144" s="9"/>
      <c r="BL144" s="9"/>
      <c r="BM144" s="9"/>
      <c r="BN144" s="9"/>
      <c r="BO144" s="9"/>
      <c r="BP144" s="9"/>
      <c r="BQ144" s="9"/>
      <c r="BR144" s="9"/>
      <c r="BS144" s="9"/>
      <c r="BT144" s="9"/>
    </row>
    <row r="145" spans="2:72" ht="15.75" customHeight="1">
      <c r="B145" s="48"/>
      <c r="C145" s="48"/>
      <c r="D145" s="9"/>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9"/>
      <c r="AF145" s="9"/>
      <c r="AG145" s="9"/>
      <c r="AH145" s="9"/>
      <c r="AI145" s="9"/>
      <c r="AJ145" s="9"/>
      <c r="AK145" s="9"/>
      <c r="AL145" s="9"/>
      <c r="AM145" s="9"/>
      <c r="AN145" s="9"/>
      <c r="AO145" s="9"/>
      <c r="AP145" s="9"/>
      <c r="AQ145" s="9"/>
      <c r="AR145" s="9"/>
      <c r="AS145" s="9"/>
      <c r="AT145" s="9"/>
      <c r="AU145" s="9"/>
      <c r="AV145" s="9"/>
      <c r="AW145" s="9"/>
      <c r="AX145" s="9"/>
      <c r="AY145" s="9"/>
      <c r="AZ145" s="9"/>
      <c r="BA145" s="9"/>
      <c r="BB145" s="9"/>
      <c r="BC145" s="9"/>
      <c r="BD145" s="9"/>
      <c r="BE145" s="9"/>
      <c r="BF145" s="9"/>
      <c r="BG145" s="9"/>
      <c r="BH145" s="9"/>
      <c r="BI145" s="9"/>
      <c r="BJ145" s="9"/>
      <c r="BK145" s="9"/>
      <c r="BL145" s="9"/>
      <c r="BM145" s="9"/>
      <c r="BN145" s="9"/>
      <c r="BO145" s="9"/>
      <c r="BP145" s="9"/>
      <c r="BQ145" s="9"/>
      <c r="BR145" s="9"/>
      <c r="BS145" s="9"/>
      <c r="BT145" s="9"/>
    </row>
    <row r="146" spans="2:72" ht="15.75" customHeight="1">
      <c r="B146" s="48"/>
      <c r="C146" s="48"/>
      <c r="D146" s="9"/>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9"/>
      <c r="AF146" s="9"/>
      <c r="AG146" s="9"/>
      <c r="AH146" s="9"/>
      <c r="AI146" s="9"/>
      <c r="AJ146" s="9"/>
      <c r="AK146" s="9"/>
      <c r="AL146" s="9"/>
      <c r="AM146" s="9"/>
      <c r="AN146" s="9"/>
      <c r="AO146" s="9"/>
      <c r="AP146" s="9"/>
      <c r="AQ146" s="9"/>
      <c r="AR146" s="9"/>
      <c r="AS146" s="9"/>
      <c r="AT146" s="9"/>
      <c r="AU146" s="9"/>
      <c r="AV146" s="9"/>
      <c r="AW146" s="9"/>
      <c r="AX146" s="9"/>
      <c r="AY146" s="9"/>
      <c r="AZ146" s="9"/>
      <c r="BA146" s="9"/>
      <c r="BB146" s="9"/>
      <c r="BC146" s="9"/>
      <c r="BD146" s="9"/>
      <c r="BE146" s="9"/>
      <c r="BF146" s="9"/>
      <c r="BG146" s="9"/>
      <c r="BH146" s="9"/>
      <c r="BI146" s="9"/>
      <c r="BJ146" s="9"/>
      <c r="BK146" s="9"/>
      <c r="BL146" s="9"/>
      <c r="BM146" s="9"/>
      <c r="BN146" s="9"/>
      <c r="BO146" s="9"/>
      <c r="BP146" s="9"/>
      <c r="BQ146" s="9"/>
      <c r="BR146" s="9"/>
      <c r="BS146" s="9"/>
      <c r="BT146" s="9"/>
    </row>
    <row r="147" spans="2:72" ht="15.75" customHeight="1">
      <c r="B147" s="48"/>
      <c r="C147" s="48"/>
      <c r="D147" s="9"/>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9"/>
      <c r="AF147" s="9"/>
      <c r="AG147" s="9"/>
      <c r="AH147" s="9"/>
      <c r="AI147" s="9"/>
      <c r="AJ147" s="9"/>
      <c r="AK147" s="9"/>
      <c r="AL147" s="9"/>
      <c r="AM147" s="9"/>
      <c r="AN147" s="9"/>
      <c r="AO147" s="9"/>
      <c r="AP147" s="9"/>
      <c r="AQ147" s="9"/>
      <c r="AR147" s="9"/>
      <c r="AS147" s="9"/>
      <c r="AT147" s="9"/>
      <c r="AU147" s="9"/>
      <c r="AV147" s="9"/>
      <c r="AW147" s="9"/>
      <c r="AX147" s="9"/>
      <c r="AY147" s="9"/>
      <c r="AZ147" s="9"/>
      <c r="BA147" s="9"/>
      <c r="BB147" s="9"/>
      <c r="BC147" s="9"/>
      <c r="BD147" s="9"/>
      <c r="BE147" s="9"/>
      <c r="BF147" s="9"/>
      <c r="BG147" s="9"/>
      <c r="BH147" s="9"/>
      <c r="BI147" s="9"/>
      <c r="BJ147" s="9"/>
      <c r="BK147" s="9"/>
      <c r="BL147" s="9"/>
      <c r="BM147" s="9"/>
      <c r="BN147" s="9"/>
      <c r="BO147" s="9"/>
      <c r="BP147" s="9"/>
      <c r="BQ147" s="9"/>
      <c r="BR147" s="9"/>
      <c r="BS147" s="9"/>
      <c r="BT147" s="9"/>
    </row>
    <row r="148" spans="2:72" ht="15.75" customHeight="1"/>
    <row r="149" spans="2:72" ht="15.75" customHeight="1"/>
    <row r="150" spans="2:72" ht="15.75" customHeight="1"/>
    <row r="151" spans="2:72" ht="15.75" customHeight="1"/>
    <row r="152" spans="2:72" ht="15.75" customHeight="1"/>
    <row r="153" spans="2:72" ht="15.75" customHeight="1"/>
    <row r="154" spans="2:72" ht="15.75" customHeight="1"/>
    <row r="155" spans="2:72" ht="15.75" customHeight="1"/>
    <row r="156" spans="2:72" ht="15.75" customHeight="1"/>
    <row r="157" spans="2:72" ht="15.75" customHeight="1"/>
    <row r="158" spans="2:72" ht="15.75" customHeight="1"/>
    <row r="159" spans="2:72" ht="15.75" customHeight="1"/>
    <row r="160" spans="2:72"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sheetData>
  <pageMargins left="0.511811024" right="0.511811024" top="0.78740157499999996" bottom="0.78740157499999996" header="0" footer="0"/>
  <pageSetup paperSize="9"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J922"/>
  <sheetViews>
    <sheetView showGridLines="0" workbookViewId="0">
      <pane ySplit="3" topLeftCell="A4" activePane="bottomLeft" state="frozen"/>
      <selection pane="bottomLeft" activeCell="B5" sqref="B5"/>
    </sheetView>
  </sheetViews>
  <sheetFormatPr defaultColWidth="14.42578125" defaultRowHeight="15" customHeight="1"/>
  <cols>
    <col min="1" max="1" width="23.5703125" customWidth="1"/>
    <col min="2" max="2" width="19.28515625" customWidth="1"/>
    <col min="3" max="3" width="12.42578125" customWidth="1"/>
    <col min="4" max="4" width="11.140625" customWidth="1"/>
    <col min="5" max="5" width="11.28515625" customWidth="1"/>
    <col min="6" max="6" width="31" customWidth="1"/>
    <col min="7" max="23" width="8.7109375" customWidth="1"/>
  </cols>
  <sheetData>
    <row r="2" spans="2:6" ht="38.25" customHeight="1">
      <c r="B2" s="60" t="s">
        <v>763</v>
      </c>
      <c r="C2" s="96"/>
      <c r="D2" s="96"/>
      <c r="E2" s="96"/>
    </row>
    <row r="3" spans="2:6" ht="37.5" customHeight="1">
      <c r="B3" s="42" t="s">
        <v>647</v>
      </c>
      <c r="C3" s="42" t="s">
        <v>648</v>
      </c>
      <c r="D3" s="11" t="s">
        <v>764</v>
      </c>
      <c r="E3" s="11" t="s">
        <v>379</v>
      </c>
    </row>
    <row r="4" spans="2:6">
      <c r="B4" s="19" t="s">
        <v>725</v>
      </c>
      <c r="C4" s="19" t="s">
        <v>726</v>
      </c>
      <c r="D4" s="28"/>
      <c r="E4" s="28" t="s">
        <v>727</v>
      </c>
      <c r="F4" s="9" t="s">
        <v>765</v>
      </c>
    </row>
    <row r="5" spans="2:6">
      <c r="B5" s="19" t="s">
        <v>725</v>
      </c>
      <c r="C5" s="19" t="s">
        <v>728</v>
      </c>
      <c r="D5" s="28"/>
      <c r="E5" s="28" t="s">
        <v>727</v>
      </c>
      <c r="F5" s="9" t="s">
        <v>766</v>
      </c>
    </row>
    <row r="6" spans="2:6">
      <c r="B6" s="19" t="s">
        <v>729</v>
      </c>
      <c r="C6" s="19" t="s">
        <v>652</v>
      </c>
      <c r="D6" s="28"/>
      <c r="E6" s="28" t="s">
        <v>727</v>
      </c>
      <c r="F6" s="9" t="s">
        <v>767</v>
      </c>
    </row>
    <row r="7" spans="2:6">
      <c r="B7" s="19" t="s">
        <v>730</v>
      </c>
      <c r="C7" s="19" t="s">
        <v>653</v>
      </c>
      <c r="D7" s="28" t="s">
        <v>727</v>
      </c>
      <c r="E7" s="28"/>
      <c r="F7" s="9" t="s">
        <v>768</v>
      </c>
    </row>
    <row r="8" spans="2:6">
      <c r="B8" s="19" t="s">
        <v>731</v>
      </c>
      <c r="C8" s="19" t="s">
        <v>654</v>
      </c>
      <c r="D8" s="28"/>
      <c r="E8" s="28"/>
      <c r="F8" s="47" t="s">
        <v>767</v>
      </c>
    </row>
    <row r="9" spans="2:6">
      <c r="B9" s="19" t="s">
        <v>732</v>
      </c>
      <c r="C9" s="19" t="s">
        <v>655</v>
      </c>
      <c r="D9" s="28"/>
      <c r="E9" s="28" t="s">
        <v>727</v>
      </c>
      <c r="F9" s="9" t="s">
        <v>769</v>
      </c>
    </row>
    <row r="10" spans="2:6">
      <c r="B10" s="19" t="s">
        <v>733</v>
      </c>
      <c r="C10" s="19" t="s">
        <v>656</v>
      </c>
      <c r="D10" s="28"/>
      <c r="E10" s="28" t="s">
        <v>727</v>
      </c>
      <c r="F10" s="9" t="s">
        <v>770</v>
      </c>
    </row>
    <row r="11" spans="2:6">
      <c r="B11" s="19" t="s">
        <v>734</v>
      </c>
      <c r="C11" s="19" t="s">
        <v>657</v>
      </c>
      <c r="D11" s="28"/>
      <c r="E11" s="28" t="s">
        <v>727</v>
      </c>
      <c r="F11" s="9" t="s">
        <v>771</v>
      </c>
    </row>
    <row r="12" spans="2:6">
      <c r="B12" s="19" t="s">
        <v>735</v>
      </c>
      <c r="C12" s="19" t="s">
        <v>658</v>
      </c>
      <c r="D12" s="28"/>
      <c r="E12" s="28" t="s">
        <v>727</v>
      </c>
      <c r="F12" s="9" t="s">
        <v>770</v>
      </c>
    </row>
    <row r="13" spans="2:6">
      <c r="B13" s="19" t="s">
        <v>736</v>
      </c>
      <c r="C13" s="19" t="s">
        <v>659</v>
      </c>
      <c r="D13" s="28"/>
      <c r="E13" s="28" t="s">
        <v>727</v>
      </c>
      <c r="F13" s="9" t="s">
        <v>772</v>
      </c>
    </row>
    <row r="14" spans="2:6">
      <c r="B14" s="19" t="s">
        <v>737</v>
      </c>
      <c r="C14" s="19" t="s">
        <v>660</v>
      </c>
      <c r="D14" s="28" t="s">
        <v>727</v>
      </c>
      <c r="E14" s="28"/>
      <c r="F14" s="9" t="s">
        <v>768</v>
      </c>
    </row>
    <row r="15" spans="2:6">
      <c r="B15" s="19" t="s">
        <v>738</v>
      </c>
      <c r="C15" s="19" t="s">
        <v>739</v>
      </c>
      <c r="D15" s="28"/>
      <c r="E15" s="28" t="s">
        <v>727</v>
      </c>
      <c r="F15" s="9" t="s">
        <v>770</v>
      </c>
    </row>
    <row r="16" spans="2:6">
      <c r="B16" s="19" t="s">
        <v>738</v>
      </c>
      <c r="C16" s="19" t="s">
        <v>740</v>
      </c>
      <c r="D16" s="28"/>
      <c r="E16" s="28" t="s">
        <v>727</v>
      </c>
      <c r="F16" s="9" t="s">
        <v>773</v>
      </c>
    </row>
    <row r="17" spans="2:10">
      <c r="B17" s="19" t="s">
        <v>741</v>
      </c>
      <c r="C17" s="19" t="s">
        <v>662</v>
      </c>
      <c r="D17" s="28"/>
      <c r="E17" s="28" t="s">
        <v>727</v>
      </c>
      <c r="F17" s="9" t="s">
        <v>774</v>
      </c>
    </row>
    <row r="18" spans="2:10">
      <c r="B18" s="19" t="s">
        <v>742</v>
      </c>
      <c r="C18" s="19" t="s">
        <v>663</v>
      </c>
      <c r="D18" s="28"/>
      <c r="E18" s="28" t="s">
        <v>727</v>
      </c>
      <c r="F18" s="9" t="s">
        <v>768</v>
      </c>
    </row>
    <row r="19" spans="2:10">
      <c r="B19" s="19" t="s">
        <v>743</v>
      </c>
      <c r="C19" s="19" t="s">
        <v>664</v>
      </c>
      <c r="D19" s="28"/>
      <c r="E19" s="28" t="s">
        <v>727</v>
      </c>
      <c r="F19" s="9" t="s">
        <v>770</v>
      </c>
    </row>
    <row r="20" spans="2:10">
      <c r="B20" s="19" t="s">
        <v>744</v>
      </c>
      <c r="C20" s="19" t="s">
        <v>745</v>
      </c>
      <c r="D20" s="28"/>
      <c r="E20" s="28" t="s">
        <v>727</v>
      </c>
      <c r="F20" s="9" t="s">
        <v>770</v>
      </c>
    </row>
    <row r="21" spans="2:10">
      <c r="B21" s="19" t="s">
        <v>744</v>
      </c>
      <c r="C21" s="19" t="s">
        <v>746</v>
      </c>
      <c r="D21" s="28"/>
      <c r="E21" s="28" t="s">
        <v>727</v>
      </c>
      <c r="F21" s="9" t="s">
        <v>773</v>
      </c>
    </row>
    <row r="22" spans="2:10">
      <c r="B22" s="19" t="s">
        <v>747</v>
      </c>
      <c r="C22" s="19" t="s">
        <v>666</v>
      </c>
      <c r="D22" s="28" t="s">
        <v>727</v>
      </c>
      <c r="E22" s="28"/>
      <c r="F22" s="9" t="s">
        <v>768</v>
      </c>
    </row>
    <row r="23" spans="2:10">
      <c r="B23" s="19" t="s">
        <v>748</v>
      </c>
      <c r="C23" s="19" t="s">
        <v>749</v>
      </c>
      <c r="D23" s="28" t="s">
        <v>727</v>
      </c>
      <c r="E23" s="28"/>
      <c r="F23" s="9" t="s">
        <v>769</v>
      </c>
    </row>
    <row r="24" spans="2:10" ht="15.75" customHeight="1">
      <c r="B24" s="19" t="s">
        <v>748</v>
      </c>
      <c r="C24" s="19" t="s">
        <v>750</v>
      </c>
      <c r="D24" s="28"/>
      <c r="E24" s="28" t="s">
        <v>727</v>
      </c>
      <c r="F24" s="9" t="s">
        <v>775</v>
      </c>
    </row>
    <row r="25" spans="2:10" ht="15.75" customHeight="1">
      <c r="B25" s="19" t="s">
        <v>751</v>
      </c>
      <c r="C25" s="19" t="s">
        <v>668</v>
      </c>
      <c r="D25" s="28"/>
      <c r="E25" s="28" t="s">
        <v>727</v>
      </c>
      <c r="F25" s="9" t="s">
        <v>768</v>
      </c>
    </row>
    <row r="26" spans="2:10" ht="15.75" customHeight="1">
      <c r="B26" s="19" t="s">
        <v>752</v>
      </c>
      <c r="C26" s="19" t="s">
        <v>669</v>
      </c>
      <c r="D26" s="28" t="s">
        <v>727</v>
      </c>
      <c r="E26" s="28"/>
      <c r="F26" s="9" t="s">
        <v>770</v>
      </c>
    </row>
    <row r="27" spans="2:10" ht="15.75" customHeight="1">
      <c r="B27" s="19" t="s">
        <v>753</v>
      </c>
      <c r="C27" s="19" t="s">
        <v>670</v>
      </c>
      <c r="D27" s="28" t="s">
        <v>727</v>
      </c>
      <c r="E27" s="28"/>
      <c r="F27" s="9" t="s">
        <v>768</v>
      </c>
    </row>
    <row r="28" spans="2:10" ht="15.75" customHeight="1">
      <c r="B28" s="19" t="s">
        <v>754</v>
      </c>
      <c r="C28" s="19" t="s">
        <v>755</v>
      </c>
      <c r="D28" s="28"/>
      <c r="E28" s="28" t="s">
        <v>727</v>
      </c>
      <c r="F28" s="9" t="s">
        <v>776</v>
      </c>
    </row>
    <row r="29" spans="2:10" ht="15.75" customHeight="1">
      <c r="B29" s="19" t="s">
        <v>754</v>
      </c>
      <c r="C29" s="19" t="s">
        <v>756</v>
      </c>
      <c r="D29" s="28"/>
      <c r="E29" s="28" t="s">
        <v>727</v>
      </c>
      <c r="F29" s="9" t="s">
        <v>777</v>
      </c>
    </row>
    <row r="30" spans="2:10" ht="15.75" customHeight="1">
      <c r="B30" s="19" t="s">
        <v>754</v>
      </c>
      <c r="C30" s="19" t="s">
        <v>757</v>
      </c>
      <c r="D30" s="28"/>
      <c r="E30" s="28" t="s">
        <v>727</v>
      </c>
      <c r="F30" s="9" t="s">
        <v>778</v>
      </c>
    </row>
    <row r="31" spans="2:10" ht="15.75" customHeight="1">
      <c r="B31" s="19" t="s">
        <v>758</v>
      </c>
      <c r="C31" s="19" t="s">
        <v>672</v>
      </c>
      <c r="D31" s="28"/>
      <c r="E31" s="28"/>
      <c r="F31" s="47" t="s">
        <v>772</v>
      </c>
      <c r="I31" s="9">
        <v>7</v>
      </c>
      <c r="J31" s="9">
        <v>22</v>
      </c>
    </row>
    <row r="32" spans="2:10" ht="15.75" customHeight="1">
      <c r="B32" s="19" t="s">
        <v>759</v>
      </c>
      <c r="C32" s="19" t="s">
        <v>673</v>
      </c>
      <c r="D32" s="28"/>
      <c r="E32" s="28" t="s">
        <v>727</v>
      </c>
      <c r="F32" s="9" t="s">
        <v>769</v>
      </c>
      <c r="I32" s="9">
        <v>0.2413793103448276</v>
      </c>
      <c r="J32" s="9">
        <v>0.75862068965517238</v>
      </c>
    </row>
    <row r="33" spans="2:10" ht="15.75" customHeight="1">
      <c r="B33" s="19" t="s">
        <v>760</v>
      </c>
      <c r="C33" s="19" t="s">
        <v>674</v>
      </c>
      <c r="D33" s="28" t="s">
        <v>727</v>
      </c>
      <c r="E33" s="28"/>
      <c r="F33" s="9" t="s">
        <v>768</v>
      </c>
    </row>
    <row r="34" spans="2:10" ht="15.75" customHeight="1">
      <c r="B34" s="19" t="s">
        <v>761</v>
      </c>
      <c r="C34" s="19" t="s">
        <v>675</v>
      </c>
      <c r="D34" s="28" t="s">
        <v>727</v>
      </c>
      <c r="E34" s="28"/>
      <c r="F34" s="9" t="s">
        <v>769</v>
      </c>
      <c r="I34" s="9">
        <v>7</v>
      </c>
      <c r="J34" s="46">
        <v>0.2413793103448276</v>
      </c>
    </row>
    <row r="35" spans="2:10" ht="15.75" customHeight="1">
      <c r="B35" s="19" t="s">
        <v>762</v>
      </c>
      <c r="C35" s="19" t="s">
        <v>676</v>
      </c>
      <c r="D35" s="28"/>
      <c r="E35" s="28"/>
      <c r="F35" s="47" t="s">
        <v>772</v>
      </c>
      <c r="I35" s="9">
        <v>22</v>
      </c>
      <c r="J35" s="46">
        <v>0.75862068965517238</v>
      </c>
    </row>
    <row r="36" spans="2:10" ht="15.75" customHeight="1">
      <c r="B36" s="48"/>
      <c r="C36" s="48"/>
      <c r="D36" s="9">
        <f t="shared" ref="D36:E36" si="0">COUNTIFS(D4:D35, "x")</f>
        <v>8</v>
      </c>
      <c r="E36" s="9">
        <f t="shared" si="0"/>
        <v>21</v>
      </c>
      <c r="F36" s="9">
        <f t="shared" ref="F36:F37" si="1">SUM(D36:E36)</f>
        <v>29</v>
      </c>
    </row>
    <row r="37" spans="2:10" ht="15.75" customHeight="1">
      <c r="B37" s="48"/>
      <c r="C37" s="48"/>
      <c r="D37" s="46">
        <f>D36/F36</f>
        <v>0.27586206896551724</v>
      </c>
      <c r="E37" s="46">
        <f>E36/F36</f>
        <v>0.72413793103448276</v>
      </c>
      <c r="F37" s="46">
        <f t="shared" si="1"/>
        <v>1</v>
      </c>
    </row>
    <row r="38" spans="2:10" ht="15.75" customHeight="1">
      <c r="F38" s="9"/>
      <c r="G38" s="9"/>
    </row>
    <row r="39" spans="2:10" ht="15.75" customHeight="1">
      <c r="B39" s="48"/>
      <c r="C39" s="48"/>
      <c r="D39" s="9"/>
      <c r="E39" s="9"/>
      <c r="F39" s="9"/>
      <c r="G39" s="9"/>
    </row>
    <row r="40" spans="2:10" ht="15.75" customHeight="1">
      <c r="B40" s="48"/>
      <c r="C40" s="48"/>
      <c r="D40" s="9"/>
      <c r="E40" s="9"/>
      <c r="F40" s="9"/>
      <c r="G40" s="9"/>
    </row>
    <row r="41" spans="2:10" ht="15.75" customHeight="1">
      <c r="B41" s="48"/>
      <c r="C41" s="48"/>
      <c r="D41" s="9"/>
      <c r="E41" s="9"/>
      <c r="F41" s="9"/>
      <c r="G41" s="9"/>
    </row>
    <row r="42" spans="2:10" ht="15.75" customHeight="1">
      <c r="B42" s="48"/>
      <c r="C42" s="48"/>
      <c r="D42" s="9"/>
      <c r="E42" s="9"/>
      <c r="F42" s="9"/>
      <c r="G42" s="9"/>
    </row>
    <row r="43" spans="2:10" ht="15.75" customHeight="1">
      <c r="B43" s="48"/>
      <c r="C43" s="48"/>
      <c r="D43" s="9"/>
      <c r="E43" s="9"/>
      <c r="F43" s="9"/>
      <c r="G43" s="9"/>
    </row>
    <row r="44" spans="2:10" ht="15.75" customHeight="1">
      <c r="B44" s="48"/>
      <c r="C44" s="48"/>
      <c r="D44" s="9"/>
      <c r="E44" s="9"/>
      <c r="F44" s="9"/>
      <c r="G44" s="9"/>
    </row>
    <row r="45" spans="2:10" ht="15.75" customHeight="1">
      <c r="B45" s="48"/>
      <c r="C45" s="48"/>
      <c r="D45" s="9"/>
      <c r="E45" s="9"/>
      <c r="F45" s="9"/>
      <c r="G45" s="9"/>
    </row>
    <row r="46" spans="2:10" ht="15.75" customHeight="1">
      <c r="B46" s="48"/>
      <c r="C46" s="48"/>
      <c r="D46" s="9"/>
      <c r="E46" s="9"/>
      <c r="F46" s="9"/>
      <c r="G46" s="9"/>
    </row>
    <row r="47" spans="2:10" ht="15.75" customHeight="1">
      <c r="B47" s="48"/>
      <c r="C47" s="48"/>
      <c r="D47" s="9"/>
      <c r="E47" s="9"/>
      <c r="F47" s="9"/>
      <c r="G47" s="9"/>
    </row>
    <row r="48" spans="2:10" ht="15.75" customHeight="1">
      <c r="B48" s="48"/>
      <c r="C48" s="48"/>
      <c r="D48" s="9"/>
      <c r="E48" s="9"/>
      <c r="F48" s="9"/>
      <c r="G48" s="9"/>
    </row>
    <row r="49" spans="2:7" ht="15.75" customHeight="1">
      <c r="B49" s="48"/>
      <c r="C49" s="48"/>
      <c r="D49" s="9"/>
      <c r="E49" s="9"/>
      <c r="F49" s="9"/>
      <c r="G49" s="9"/>
    </row>
    <row r="50" spans="2:7" ht="15.75" customHeight="1">
      <c r="B50" s="48"/>
      <c r="C50" s="48"/>
      <c r="D50" s="9"/>
      <c r="E50" s="9"/>
      <c r="F50" s="9"/>
      <c r="G50" s="9"/>
    </row>
    <row r="51" spans="2:7" ht="15.75" customHeight="1">
      <c r="B51" s="48"/>
      <c r="C51" s="48"/>
      <c r="D51" s="9"/>
      <c r="E51" s="9"/>
      <c r="F51" s="9"/>
      <c r="G51" s="9"/>
    </row>
    <row r="52" spans="2:7" ht="15.75" customHeight="1">
      <c r="B52" s="48"/>
      <c r="C52" s="48"/>
      <c r="D52" s="9"/>
      <c r="E52" s="9"/>
      <c r="F52" s="9"/>
      <c r="G52" s="9"/>
    </row>
    <row r="53" spans="2:7" ht="15.75" customHeight="1">
      <c r="B53" s="48"/>
      <c r="C53" s="48"/>
      <c r="D53" s="9"/>
      <c r="E53" s="9"/>
      <c r="F53" s="9"/>
      <c r="G53" s="9"/>
    </row>
    <row r="54" spans="2:7" ht="15.75" customHeight="1">
      <c r="B54" s="48"/>
      <c r="C54" s="48"/>
      <c r="D54" s="9"/>
      <c r="E54" s="9"/>
      <c r="F54" s="9"/>
      <c r="G54" s="9"/>
    </row>
    <row r="55" spans="2:7" ht="15.75" customHeight="1">
      <c r="B55" s="48"/>
      <c r="C55" s="48"/>
      <c r="D55" s="9"/>
      <c r="E55" s="9"/>
      <c r="F55" s="9"/>
      <c r="G55" s="9"/>
    </row>
    <row r="56" spans="2:7" ht="15.75" customHeight="1">
      <c r="B56" s="48"/>
      <c r="C56" s="48"/>
      <c r="D56" s="9"/>
      <c r="E56" s="9"/>
      <c r="F56" s="9"/>
      <c r="G56" s="9"/>
    </row>
    <row r="57" spans="2:7" ht="15.75" customHeight="1">
      <c r="B57" s="48"/>
      <c r="C57" s="48"/>
      <c r="D57" s="9"/>
      <c r="E57" s="9"/>
      <c r="F57" s="9"/>
      <c r="G57" s="9"/>
    </row>
    <row r="58" spans="2:7" ht="15.75" customHeight="1">
      <c r="B58" s="48"/>
      <c r="C58" s="48"/>
      <c r="D58" s="9"/>
      <c r="E58" s="9"/>
      <c r="F58" s="9"/>
      <c r="G58" s="9"/>
    </row>
    <row r="59" spans="2:7" ht="15.75" customHeight="1">
      <c r="B59" s="48"/>
      <c r="C59" s="48"/>
      <c r="D59" s="9"/>
      <c r="E59" s="9"/>
      <c r="F59" s="9"/>
      <c r="G59" s="9"/>
    </row>
    <row r="60" spans="2:7" ht="15.75" customHeight="1">
      <c r="B60" s="48"/>
      <c r="C60" s="48"/>
      <c r="D60" s="9"/>
      <c r="E60" s="9"/>
      <c r="F60" s="9"/>
      <c r="G60" s="9"/>
    </row>
    <row r="61" spans="2:7" ht="15.75" customHeight="1">
      <c r="B61" s="48"/>
      <c r="C61" s="48"/>
      <c r="D61" s="9"/>
      <c r="E61" s="9"/>
      <c r="F61" s="9"/>
      <c r="G61" s="9"/>
    </row>
    <row r="62" spans="2:7" ht="15.75" customHeight="1">
      <c r="B62" s="48"/>
      <c r="C62" s="48"/>
      <c r="D62" s="9"/>
      <c r="E62" s="9"/>
      <c r="F62" s="9"/>
      <c r="G62" s="9"/>
    </row>
    <row r="63" spans="2:7" ht="15.75" customHeight="1">
      <c r="B63" s="48"/>
      <c r="C63" s="48"/>
      <c r="D63" s="9"/>
      <c r="E63" s="9"/>
      <c r="F63" s="9"/>
      <c r="G63" s="9"/>
    </row>
    <row r="64" spans="2:7" ht="15.75" customHeight="1">
      <c r="B64" s="48"/>
      <c r="C64" s="48"/>
      <c r="D64" s="9"/>
      <c r="E64" s="9"/>
      <c r="F64" s="9"/>
      <c r="G64" s="9"/>
    </row>
    <row r="65" spans="2:7" ht="15.75" customHeight="1">
      <c r="B65" s="48"/>
      <c r="C65" s="48"/>
      <c r="D65" s="9"/>
      <c r="E65" s="9"/>
      <c r="F65" s="9"/>
      <c r="G65" s="9"/>
    </row>
    <row r="66" spans="2:7" ht="15.75" customHeight="1">
      <c r="B66" s="48"/>
      <c r="C66" s="48"/>
      <c r="D66" s="9"/>
      <c r="E66" s="9"/>
      <c r="F66" s="9"/>
      <c r="G66" s="9"/>
    </row>
    <row r="67" spans="2:7" ht="15.75" customHeight="1">
      <c r="B67" s="48"/>
      <c r="C67" s="48"/>
      <c r="D67" s="9"/>
      <c r="E67" s="9"/>
      <c r="F67" s="9"/>
      <c r="G67" s="9"/>
    </row>
    <row r="68" spans="2:7" ht="15.75" customHeight="1">
      <c r="B68" s="48"/>
      <c r="C68" s="48"/>
      <c r="D68" s="9"/>
      <c r="E68" s="9"/>
      <c r="F68" s="9"/>
      <c r="G68" s="9"/>
    </row>
    <row r="69" spans="2:7" ht="15.75" customHeight="1">
      <c r="B69" s="48"/>
      <c r="C69" s="48"/>
      <c r="D69" s="9"/>
      <c r="E69" s="9"/>
      <c r="F69" s="9"/>
      <c r="G69" s="9"/>
    </row>
    <row r="70" spans="2:7" ht="15.75" customHeight="1">
      <c r="B70" s="48"/>
      <c r="C70" s="48"/>
      <c r="D70" s="9"/>
      <c r="E70" s="9"/>
      <c r="F70" s="9"/>
      <c r="G70" s="9"/>
    </row>
    <row r="71" spans="2:7" ht="15.75" customHeight="1">
      <c r="B71" s="48"/>
      <c r="C71" s="48"/>
      <c r="D71" s="9"/>
      <c r="E71" s="9"/>
      <c r="F71" s="9"/>
      <c r="G71" s="9"/>
    </row>
    <row r="72" spans="2:7" ht="15.75" customHeight="1">
      <c r="B72" s="48"/>
      <c r="C72" s="48"/>
      <c r="D72" s="9"/>
      <c r="E72" s="9"/>
      <c r="F72" s="9"/>
      <c r="G72" s="9"/>
    </row>
    <row r="73" spans="2:7" ht="15.75" customHeight="1">
      <c r="B73" s="48"/>
      <c r="C73" s="48"/>
      <c r="D73" s="9"/>
      <c r="E73" s="9"/>
      <c r="F73" s="9"/>
      <c r="G73" s="9"/>
    </row>
    <row r="74" spans="2:7" ht="15.75" customHeight="1">
      <c r="B74" s="48"/>
      <c r="C74" s="48"/>
      <c r="D74" s="9"/>
      <c r="E74" s="9"/>
      <c r="F74" s="9"/>
      <c r="G74" s="9"/>
    </row>
    <row r="75" spans="2:7" ht="15.75" customHeight="1">
      <c r="B75" s="48"/>
      <c r="C75" s="48"/>
      <c r="D75" s="9"/>
      <c r="E75" s="9"/>
      <c r="F75" s="9"/>
      <c r="G75" s="9"/>
    </row>
    <row r="76" spans="2:7" ht="15.75" customHeight="1">
      <c r="B76" s="48"/>
      <c r="C76" s="48"/>
      <c r="D76" s="9"/>
      <c r="E76" s="9"/>
      <c r="F76" s="9"/>
      <c r="G76" s="9"/>
    </row>
    <row r="77" spans="2:7" ht="15.75" customHeight="1">
      <c r="B77" s="48"/>
      <c r="C77" s="48"/>
      <c r="D77" s="9"/>
      <c r="E77" s="9"/>
      <c r="F77" s="9"/>
      <c r="G77" s="9"/>
    </row>
    <row r="78" spans="2:7" ht="15.75" customHeight="1">
      <c r="B78" s="48"/>
      <c r="C78" s="48"/>
      <c r="D78" s="9"/>
      <c r="E78" s="9"/>
      <c r="F78" s="9"/>
      <c r="G78" s="9"/>
    </row>
    <row r="79" spans="2:7" ht="15.75" customHeight="1">
      <c r="B79" s="48"/>
      <c r="C79" s="48"/>
      <c r="D79" s="9"/>
      <c r="E79" s="9"/>
      <c r="F79" s="9"/>
      <c r="G79" s="9"/>
    </row>
    <row r="80" spans="2:7" ht="15.75" customHeight="1">
      <c r="B80" s="48"/>
      <c r="C80" s="48"/>
      <c r="D80" s="9"/>
      <c r="E80" s="9"/>
      <c r="F80" s="9"/>
      <c r="G80" s="9"/>
    </row>
    <row r="81" spans="2:7" ht="15.75" customHeight="1">
      <c r="B81" s="48"/>
      <c r="C81" s="48"/>
      <c r="D81" s="9"/>
      <c r="E81" s="9"/>
      <c r="F81" s="9"/>
      <c r="G81" s="9"/>
    </row>
    <row r="82" spans="2:7" ht="15.75" customHeight="1">
      <c r="B82" s="48"/>
      <c r="C82" s="48"/>
      <c r="D82" s="9"/>
      <c r="E82" s="9"/>
      <c r="F82" s="9"/>
      <c r="G82" s="9"/>
    </row>
    <row r="83" spans="2:7" ht="15.75" customHeight="1">
      <c r="B83" s="48"/>
      <c r="C83" s="48"/>
      <c r="D83" s="9"/>
      <c r="E83" s="9"/>
      <c r="F83" s="9"/>
      <c r="G83" s="9"/>
    </row>
    <row r="84" spans="2:7" ht="15.75" customHeight="1">
      <c r="B84" s="48"/>
      <c r="C84" s="48"/>
      <c r="D84" s="9"/>
      <c r="E84" s="9"/>
      <c r="F84" s="9"/>
      <c r="G84" s="9"/>
    </row>
    <row r="85" spans="2:7" ht="15.75" customHeight="1">
      <c r="B85" s="48"/>
      <c r="C85" s="48"/>
      <c r="D85" s="9"/>
      <c r="E85" s="9"/>
      <c r="F85" s="9"/>
      <c r="G85" s="9"/>
    </row>
    <row r="86" spans="2:7" ht="15.75" customHeight="1">
      <c r="B86" s="48"/>
      <c r="C86" s="48"/>
      <c r="D86" s="9"/>
      <c r="E86" s="9"/>
      <c r="F86" s="9"/>
      <c r="G86" s="9"/>
    </row>
    <row r="87" spans="2:7" ht="15.75" customHeight="1">
      <c r="B87" s="48"/>
      <c r="C87" s="48"/>
      <c r="D87" s="9"/>
      <c r="E87" s="9"/>
      <c r="F87" s="9"/>
      <c r="G87" s="9"/>
    </row>
    <row r="88" spans="2:7" ht="15.75" customHeight="1">
      <c r="B88" s="48"/>
      <c r="C88" s="48"/>
      <c r="D88" s="9"/>
      <c r="E88" s="9"/>
      <c r="F88" s="9"/>
      <c r="G88" s="9"/>
    </row>
    <row r="89" spans="2:7" ht="15.75" customHeight="1">
      <c r="B89" s="48"/>
      <c r="C89" s="48"/>
      <c r="D89" s="9"/>
      <c r="E89" s="9"/>
      <c r="F89" s="9"/>
      <c r="G89" s="9"/>
    </row>
    <row r="90" spans="2:7" ht="15.75" customHeight="1">
      <c r="B90" s="48"/>
      <c r="C90" s="48"/>
      <c r="D90" s="9"/>
      <c r="E90" s="9"/>
      <c r="F90" s="9"/>
      <c r="G90" s="9"/>
    </row>
    <row r="91" spans="2:7" ht="15.75" customHeight="1">
      <c r="B91" s="48"/>
      <c r="C91" s="48"/>
      <c r="D91" s="9"/>
      <c r="E91" s="9"/>
      <c r="F91" s="9"/>
      <c r="G91" s="9"/>
    </row>
    <row r="92" spans="2:7" ht="15.75" customHeight="1">
      <c r="B92" s="48"/>
      <c r="C92" s="48"/>
      <c r="D92" s="9"/>
      <c r="E92" s="9"/>
      <c r="F92" s="9"/>
      <c r="G92" s="9"/>
    </row>
    <row r="93" spans="2:7" ht="15.75" customHeight="1">
      <c r="B93" s="48"/>
      <c r="C93" s="48"/>
      <c r="D93" s="9"/>
      <c r="E93" s="9"/>
      <c r="F93" s="9"/>
      <c r="G93" s="9"/>
    </row>
    <row r="94" spans="2:7" ht="15.75" customHeight="1">
      <c r="B94" s="48"/>
      <c r="C94" s="48"/>
      <c r="D94" s="9"/>
      <c r="E94" s="9"/>
      <c r="F94" s="9"/>
      <c r="G94" s="9"/>
    </row>
    <row r="95" spans="2:7" ht="15.75" customHeight="1">
      <c r="B95" s="48"/>
      <c r="C95" s="48"/>
      <c r="D95" s="9"/>
      <c r="E95" s="9"/>
      <c r="F95" s="9"/>
      <c r="G95" s="9"/>
    </row>
    <row r="96" spans="2:7" ht="15.75" customHeight="1">
      <c r="B96" s="48"/>
      <c r="C96" s="48"/>
      <c r="D96" s="9"/>
      <c r="E96" s="9"/>
      <c r="F96" s="9"/>
      <c r="G96" s="9"/>
    </row>
    <row r="97" spans="2:7" ht="15.75" customHeight="1">
      <c r="B97" s="48"/>
      <c r="C97" s="48"/>
      <c r="D97" s="9"/>
      <c r="E97" s="9"/>
      <c r="F97" s="9"/>
      <c r="G97" s="9"/>
    </row>
    <row r="98" spans="2:7" ht="15.75" customHeight="1">
      <c r="B98" s="48"/>
      <c r="C98" s="48"/>
      <c r="D98" s="9"/>
      <c r="E98" s="9"/>
      <c r="F98" s="9"/>
      <c r="G98" s="9"/>
    </row>
    <row r="99" spans="2:7" ht="15.75" customHeight="1">
      <c r="B99" s="48"/>
      <c r="C99" s="48"/>
      <c r="D99" s="9"/>
      <c r="E99" s="9"/>
      <c r="F99" s="9"/>
      <c r="G99" s="9"/>
    </row>
    <row r="100" spans="2:7" ht="15.75" customHeight="1">
      <c r="B100" s="48"/>
      <c r="C100" s="48"/>
      <c r="D100" s="9"/>
      <c r="E100" s="9"/>
      <c r="F100" s="9"/>
      <c r="G100" s="9"/>
    </row>
    <row r="101" spans="2:7" ht="15.75" customHeight="1">
      <c r="B101" s="48"/>
      <c r="C101" s="48"/>
      <c r="D101" s="9"/>
      <c r="E101" s="9"/>
      <c r="F101" s="9"/>
      <c r="G101" s="9"/>
    </row>
    <row r="102" spans="2:7" ht="15.75" customHeight="1">
      <c r="B102" s="48"/>
      <c r="C102" s="48"/>
      <c r="D102" s="9"/>
      <c r="E102" s="9"/>
      <c r="F102" s="9"/>
      <c r="G102" s="9"/>
    </row>
    <row r="103" spans="2:7" ht="15.75" customHeight="1">
      <c r="B103" s="48"/>
      <c r="C103" s="48"/>
      <c r="D103" s="9"/>
      <c r="E103" s="9"/>
      <c r="F103" s="9"/>
      <c r="G103" s="9"/>
    </row>
    <row r="104" spans="2:7" ht="15.75" customHeight="1">
      <c r="B104" s="48"/>
      <c r="C104" s="48"/>
      <c r="D104" s="9"/>
      <c r="E104" s="9"/>
      <c r="F104" s="9"/>
      <c r="G104" s="9"/>
    </row>
    <row r="105" spans="2:7" ht="15.75" customHeight="1">
      <c r="B105" s="48"/>
      <c r="C105" s="48"/>
      <c r="D105" s="9"/>
      <c r="E105" s="9"/>
      <c r="F105" s="9"/>
      <c r="G105" s="9"/>
    </row>
    <row r="106" spans="2:7" ht="15.75" customHeight="1">
      <c r="B106" s="48"/>
      <c r="C106" s="48"/>
      <c r="D106" s="9"/>
      <c r="E106" s="9"/>
      <c r="F106" s="9"/>
      <c r="G106" s="9"/>
    </row>
    <row r="107" spans="2:7" ht="15.75" customHeight="1">
      <c r="B107" s="48"/>
      <c r="C107" s="48"/>
      <c r="D107" s="9"/>
      <c r="E107" s="9"/>
      <c r="F107" s="9"/>
      <c r="G107" s="9"/>
    </row>
    <row r="108" spans="2:7" ht="15.75" customHeight="1">
      <c r="B108" s="48"/>
      <c r="C108" s="48"/>
      <c r="D108" s="9"/>
      <c r="E108" s="9"/>
      <c r="F108" s="9"/>
      <c r="G108" s="9"/>
    </row>
    <row r="109" spans="2:7" ht="15.75" customHeight="1">
      <c r="B109" s="48"/>
      <c r="C109" s="48"/>
      <c r="D109" s="9"/>
      <c r="E109" s="9"/>
      <c r="F109" s="9"/>
      <c r="G109" s="9"/>
    </row>
    <row r="110" spans="2:7" ht="15.75" customHeight="1">
      <c r="B110" s="48"/>
      <c r="C110" s="48"/>
      <c r="D110" s="9"/>
      <c r="E110" s="9"/>
      <c r="F110" s="9"/>
      <c r="G110" s="9"/>
    </row>
    <row r="111" spans="2:7" ht="15.75" customHeight="1">
      <c r="B111" s="48"/>
      <c r="C111" s="48"/>
      <c r="D111" s="9"/>
      <c r="E111" s="9"/>
      <c r="F111" s="9"/>
      <c r="G111" s="9"/>
    </row>
    <row r="112" spans="2:7" ht="15.75" customHeight="1">
      <c r="B112" s="48"/>
      <c r="C112" s="48"/>
      <c r="D112" s="9"/>
      <c r="E112" s="9"/>
      <c r="F112" s="9"/>
      <c r="G112" s="9"/>
    </row>
    <row r="113" spans="2:7" ht="15.75" customHeight="1">
      <c r="B113" s="48"/>
      <c r="C113" s="48"/>
      <c r="D113" s="9"/>
      <c r="E113" s="9"/>
      <c r="F113" s="9"/>
      <c r="G113" s="9"/>
    </row>
    <row r="114" spans="2:7" ht="15.75" customHeight="1">
      <c r="B114" s="48"/>
      <c r="C114" s="48"/>
      <c r="D114" s="9"/>
      <c r="E114" s="9"/>
      <c r="F114" s="9"/>
      <c r="G114" s="9"/>
    </row>
    <row r="115" spans="2:7" ht="15.75" customHeight="1">
      <c r="B115" s="48"/>
      <c r="C115" s="48"/>
      <c r="D115" s="9"/>
      <c r="E115" s="9"/>
      <c r="F115" s="9"/>
      <c r="G115" s="9"/>
    </row>
    <row r="116" spans="2:7" ht="15.75" customHeight="1">
      <c r="B116" s="48"/>
      <c r="C116" s="48"/>
      <c r="D116" s="9"/>
      <c r="E116" s="9"/>
      <c r="F116" s="9"/>
      <c r="G116" s="9"/>
    </row>
    <row r="117" spans="2:7" ht="15.75" customHeight="1">
      <c r="B117" s="48"/>
      <c r="C117" s="48"/>
      <c r="D117" s="9"/>
      <c r="E117" s="9"/>
      <c r="F117" s="9"/>
      <c r="G117" s="9"/>
    </row>
    <row r="118" spans="2:7" ht="15.75" customHeight="1">
      <c r="B118" s="48"/>
      <c r="C118" s="48"/>
      <c r="D118" s="9"/>
      <c r="E118" s="9"/>
      <c r="F118" s="9"/>
      <c r="G118" s="9"/>
    </row>
    <row r="119" spans="2:7" ht="15.75" customHeight="1">
      <c r="B119" s="48"/>
      <c r="C119" s="48"/>
      <c r="D119" s="9"/>
      <c r="E119" s="9"/>
      <c r="F119" s="9"/>
      <c r="G119" s="9"/>
    </row>
    <row r="120" spans="2:7" ht="15.75" customHeight="1">
      <c r="B120" s="48"/>
      <c r="C120" s="48"/>
      <c r="D120" s="9"/>
      <c r="E120" s="9"/>
      <c r="F120" s="9"/>
      <c r="G120" s="9"/>
    </row>
    <row r="121" spans="2:7" ht="15.75" customHeight="1">
      <c r="B121" s="48"/>
      <c r="C121" s="48"/>
      <c r="D121" s="9"/>
      <c r="E121" s="9"/>
      <c r="F121" s="9"/>
      <c r="G121" s="9"/>
    </row>
    <row r="122" spans="2:7" ht="15.75" customHeight="1">
      <c r="B122" s="48"/>
      <c r="C122" s="48"/>
      <c r="D122" s="9"/>
      <c r="E122" s="9"/>
      <c r="F122" s="9"/>
      <c r="G122" s="9"/>
    </row>
    <row r="123" spans="2:7" ht="15.75" customHeight="1">
      <c r="B123" s="48"/>
      <c r="C123" s="48"/>
      <c r="D123" s="9"/>
      <c r="E123" s="9"/>
      <c r="F123" s="9"/>
      <c r="G123" s="9"/>
    </row>
    <row r="124" spans="2:7" ht="15.75" customHeight="1">
      <c r="B124" s="48"/>
      <c r="C124" s="48"/>
      <c r="D124" s="9"/>
      <c r="E124" s="9"/>
      <c r="F124" s="9"/>
      <c r="G124" s="9"/>
    </row>
    <row r="125" spans="2:7" ht="15.75" customHeight="1">
      <c r="B125" s="48"/>
      <c r="C125" s="48"/>
      <c r="D125" s="9"/>
      <c r="E125" s="9"/>
      <c r="F125" s="9"/>
      <c r="G125" s="9"/>
    </row>
    <row r="126" spans="2:7" ht="15.75" customHeight="1">
      <c r="B126" s="48"/>
      <c r="C126" s="48"/>
      <c r="D126" s="9"/>
      <c r="E126" s="9"/>
      <c r="F126" s="9"/>
      <c r="G126" s="9"/>
    </row>
    <row r="127" spans="2:7" ht="15.75" customHeight="1">
      <c r="B127" s="48"/>
      <c r="C127" s="48"/>
      <c r="D127" s="9"/>
      <c r="E127" s="9"/>
      <c r="F127" s="9"/>
      <c r="G127" s="9"/>
    </row>
    <row r="128" spans="2:7" ht="15.75" customHeight="1">
      <c r="B128" s="48"/>
      <c r="C128" s="48"/>
      <c r="D128" s="9"/>
      <c r="E128" s="9"/>
      <c r="F128" s="9"/>
      <c r="G128" s="9"/>
    </row>
    <row r="129" spans="2:7" ht="15.75" customHeight="1">
      <c r="B129" s="48"/>
      <c r="C129" s="48"/>
      <c r="D129" s="9"/>
      <c r="E129" s="9"/>
      <c r="F129" s="9"/>
      <c r="G129" s="9"/>
    </row>
    <row r="130" spans="2:7" ht="15.75" customHeight="1">
      <c r="B130" s="48"/>
      <c r="C130" s="48"/>
      <c r="D130" s="9"/>
      <c r="E130" s="9"/>
      <c r="F130" s="9"/>
      <c r="G130" s="9"/>
    </row>
    <row r="131" spans="2:7" ht="15.75" customHeight="1">
      <c r="B131" s="48"/>
      <c r="C131" s="48"/>
      <c r="D131" s="9"/>
      <c r="E131" s="9"/>
      <c r="F131" s="9"/>
      <c r="G131" s="9"/>
    </row>
    <row r="132" spans="2:7" ht="15.75" customHeight="1">
      <c r="B132" s="48"/>
      <c r="C132" s="48"/>
      <c r="D132" s="9"/>
      <c r="E132" s="9"/>
      <c r="F132" s="9"/>
      <c r="G132" s="9"/>
    </row>
    <row r="133" spans="2:7" ht="15.75" customHeight="1">
      <c r="B133" s="48"/>
      <c r="C133" s="48"/>
      <c r="D133" s="9"/>
      <c r="E133" s="9"/>
      <c r="F133" s="9"/>
      <c r="G133" s="9"/>
    </row>
    <row r="134" spans="2:7" ht="15.75" customHeight="1">
      <c r="B134" s="48"/>
      <c r="C134" s="48"/>
      <c r="D134" s="9"/>
      <c r="E134" s="9"/>
      <c r="F134" s="9"/>
      <c r="G134" s="9"/>
    </row>
    <row r="135" spans="2:7" ht="15.75" customHeight="1">
      <c r="B135" s="48"/>
      <c r="C135" s="48"/>
      <c r="D135" s="9"/>
      <c r="E135" s="9"/>
      <c r="F135" s="9"/>
      <c r="G135" s="9"/>
    </row>
    <row r="136" spans="2:7" ht="15.75" customHeight="1">
      <c r="B136" s="48"/>
      <c r="C136" s="48"/>
      <c r="D136" s="9"/>
      <c r="E136" s="9"/>
      <c r="F136" s="9"/>
      <c r="G136" s="9"/>
    </row>
    <row r="137" spans="2:7" ht="15.75" customHeight="1">
      <c r="B137" s="48"/>
      <c r="C137" s="48"/>
      <c r="D137" s="9"/>
      <c r="E137" s="9"/>
      <c r="F137" s="9"/>
      <c r="G137" s="9"/>
    </row>
    <row r="138" spans="2:7" ht="15.75" customHeight="1">
      <c r="B138" s="48"/>
      <c r="C138" s="48"/>
      <c r="D138" s="9"/>
      <c r="E138" s="9"/>
      <c r="F138" s="9"/>
      <c r="G138" s="9"/>
    </row>
    <row r="139" spans="2:7" ht="15.75" customHeight="1">
      <c r="B139" s="48"/>
      <c r="C139" s="48"/>
      <c r="D139" s="9"/>
      <c r="E139" s="9"/>
      <c r="F139" s="9"/>
      <c r="G139" s="9"/>
    </row>
    <row r="140" spans="2:7" ht="15.75" customHeight="1">
      <c r="B140" s="48"/>
      <c r="C140" s="48"/>
      <c r="D140" s="9"/>
      <c r="E140" s="9"/>
      <c r="F140" s="9"/>
      <c r="G140" s="9"/>
    </row>
    <row r="141" spans="2:7" ht="15.75" customHeight="1">
      <c r="B141" s="48"/>
      <c r="C141" s="48"/>
      <c r="D141" s="9"/>
      <c r="E141" s="9"/>
      <c r="F141" s="9"/>
      <c r="G141" s="9"/>
    </row>
    <row r="142" spans="2:7" ht="15.75" customHeight="1">
      <c r="B142" s="48"/>
      <c r="C142" s="48"/>
      <c r="D142" s="9"/>
      <c r="E142" s="9"/>
      <c r="F142" s="9"/>
      <c r="G142" s="9"/>
    </row>
    <row r="143" spans="2:7" ht="15.75" customHeight="1">
      <c r="B143" s="48"/>
      <c r="C143" s="48"/>
      <c r="D143" s="9"/>
      <c r="E143" s="9"/>
      <c r="F143" s="9"/>
      <c r="G143" s="9"/>
    </row>
    <row r="144" spans="2:7" ht="15.75" customHeight="1">
      <c r="B144" s="48"/>
      <c r="C144" s="48"/>
      <c r="D144" s="9"/>
      <c r="E144" s="9"/>
      <c r="F144" s="9"/>
      <c r="G144" s="9"/>
    </row>
    <row r="145" spans="2:7" ht="15.75" customHeight="1">
      <c r="B145" s="48"/>
      <c r="C145" s="48"/>
      <c r="D145" s="9"/>
      <c r="E145" s="9"/>
      <c r="F145" s="9"/>
      <c r="G145" s="9"/>
    </row>
    <row r="146" spans="2:7" ht="15.75" customHeight="1">
      <c r="B146" s="48"/>
      <c r="C146" s="48"/>
      <c r="D146" s="9"/>
      <c r="E146" s="9"/>
      <c r="F146" s="9"/>
      <c r="G146" s="9"/>
    </row>
    <row r="147" spans="2:7" ht="15.75" customHeight="1">
      <c r="B147" s="48"/>
      <c r="C147" s="48"/>
      <c r="D147" s="9"/>
      <c r="E147" s="9"/>
      <c r="F147" s="9"/>
      <c r="G147" s="9"/>
    </row>
    <row r="148" spans="2:7" ht="15.75" customHeight="1"/>
    <row r="149" spans="2:7" ht="15.75" customHeight="1"/>
    <row r="150" spans="2:7" ht="15.75" customHeight="1"/>
    <row r="151" spans="2:7" ht="15.75" customHeight="1"/>
    <row r="152" spans="2:7" ht="15.75" customHeight="1"/>
    <row r="153" spans="2:7" ht="15.75" customHeight="1"/>
    <row r="154" spans="2:7" ht="15.75" customHeight="1"/>
    <row r="155" spans="2:7" ht="15.75" customHeight="1"/>
    <row r="156" spans="2:7" ht="15.75" customHeight="1"/>
    <row r="157" spans="2:7" ht="15.75" customHeight="1"/>
    <row r="158" spans="2:7" ht="15.75" customHeight="1"/>
    <row r="159" spans="2:7" ht="15.75" customHeight="1"/>
    <row r="160" spans="2:7"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sheetData>
  <mergeCells count="1">
    <mergeCell ref="B2:E2"/>
  </mergeCells>
  <pageMargins left="0.511811024" right="0.511811024" top="0.78740157499999996" bottom="0.78740157499999996" header="0" footer="0"/>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Natasha Valentim</dc:creator>
  <cp:keywords/>
  <dc:description/>
  <cp:lastModifiedBy>Pamella Mariano</cp:lastModifiedBy>
  <cp:revision/>
  <dcterms:created xsi:type="dcterms:W3CDTF">2015-11-07T08:34:12Z</dcterms:created>
  <dcterms:modified xsi:type="dcterms:W3CDTF">2024-03-13T18:04:53Z</dcterms:modified>
  <cp:category/>
  <cp:contentStatus/>
</cp:coreProperties>
</file>